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627"/>
  </bookViews>
  <sheets>
    <sheet name="2025年县级项目库 (实际印发) " sheetId="21" r:id="rId1"/>
  </sheets>
  <definedNames>
    <definedName name="_xlnm._FilterDatabase" localSheetId="0" hidden="1">'2025年县级项目库 (实际印发) '!$A$5:$Z$107</definedName>
    <definedName name="_xlnm.Print_Titles" localSheetId="0">'2025年县级项目库 (实际印发) '!$2:$4</definedName>
  </definedNames>
  <calcPr calcId="144525"/>
</workbook>
</file>

<file path=xl/sharedStrings.xml><?xml version="1.0" encoding="utf-8"?>
<sst xmlns="http://schemas.openxmlformats.org/spreadsheetml/2006/main" count="1054" uniqueCount="681">
  <si>
    <r>
      <rPr>
        <sz val="48"/>
        <rFont val="方正小标宋简体"/>
        <charset val="134"/>
      </rPr>
      <t>巴楚县</t>
    </r>
    <r>
      <rPr>
        <sz val="48"/>
        <rFont val="Times New Roman"/>
        <charset val="134"/>
      </rPr>
      <t>2025</t>
    </r>
    <r>
      <rPr>
        <sz val="48"/>
        <rFont val="方正小标宋简体"/>
        <charset val="134"/>
      </rPr>
      <t>年巩固拓展脱贫攻坚成果同乡村振兴有效衔接项目库（储备库）</t>
    </r>
  </si>
  <si>
    <t>编制单位：巴楚县委农村工作领导小组</t>
  </si>
  <si>
    <r>
      <rPr>
        <sz val="14"/>
        <rFont val="方正小标宋简体"/>
        <charset val="134"/>
      </rPr>
      <t>编制时间：</t>
    </r>
    <r>
      <rPr>
        <sz val="14"/>
        <rFont val="Times New Roman"/>
        <charset val="134"/>
      </rPr>
      <t>2025</t>
    </r>
    <r>
      <rPr>
        <sz val="14"/>
        <rFont val="方正小标宋简体"/>
        <charset val="134"/>
      </rPr>
      <t>年</t>
    </r>
    <r>
      <rPr>
        <sz val="14"/>
        <rFont val="Times New Roman"/>
        <charset val="134"/>
      </rPr>
      <t>12</t>
    </r>
    <r>
      <rPr>
        <sz val="14"/>
        <rFont val="方正小标宋简体"/>
        <charset val="134"/>
      </rPr>
      <t>月</t>
    </r>
    <r>
      <rPr>
        <sz val="14"/>
        <rFont val="Times New Roman"/>
        <charset val="134"/>
      </rPr>
      <t>8</t>
    </r>
    <r>
      <rPr>
        <sz val="14"/>
        <rFont val="方正小标宋简体"/>
        <charset val="134"/>
      </rPr>
      <t>日</t>
    </r>
  </si>
  <si>
    <r>
      <rPr>
        <b/>
        <sz val="20"/>
        <rFont val="方正小标宋简体"/>
        <charset val="134"/>
      </rPr>
      <t>序号</t>
    </r>
  </si>
  <si>
    <r>
      <rPr>
        <b/>
        <sz val="20"/>
        <rFont val="方正小标宋简体"/>
        <charset val="134"/>
      </rPr>
      <t>项目库编号</t>
    </r>
  </si>
  <si>
    <r>
      <rPr>
        <b/>
        <sz val="20"/>
        <rFont val="方正小标宋简体"/>
        <charset val="134"/>
      </rPr>
      <t>项目名称</t>
    </r>
  </si>
  <si>
    <r>
      <rPr>
        <b/>
        <sz val="20"/>
        <rFont val="方正小标宋简体"/>
        <charset val="134"/>
      </rPr>
      <t>二级项目类别</t>
    </r>
  </si>
  <si>
    <r>
      <rPr>
        <b/>
        <sz val="20"/>
        <rFont val="方正小标宋简体"/>
        <charset val="134"/>
      </rPr>
      <t>项目子类型</t>
    </r>
  </si>
  <si>
    <r>
      <rPr>
        <b/>
        <sz val="20"/>
        <rFont val="方正小标宋简体"/>
        <charset val="134"/>
      </rPr>
      <t>建设性质</t>
    </r>
  </si>
  <si>
    <r>
      <rPr>
        <b/>
        <sz val="20"/>
        <rFont val="方正小标宋简体"/>
        <charset val="134"/>
      </rPr>
      <t>建设地点</t>
    </r>
  </si>
  <si>
    <r>
      <rPr>
        <b/>
        <sz val="20"/>
        <rFont val="方正小标宋简体"/>
        <charset val="134"/>
      </rPr>
      <t>建设内容</t>
    </r>
  </si>
  <si>
    <r>
      <rPr>
        <b/>
        <sz val="20"/>
        <rFont val="方正小标宋简体"/>
        <charset val="134"/>
      </rPr>
      <t>合计</t>
    </r>
  </si>
  <si>
    <r>
      <rPr>
        <b/>
        <sz val="20"/>
        <rFont val="方正小标宋简体"/>
        <charset val="134"/>
      </rPr>
      <t>资金来源（万元）</t>
    </r>
  </si>
  <si>
    <r>
      <rPr>
        <b/>
        <sz val="20"/>
        <rFont val="方正小标宋简体"/>
        <charset val="134"/>
      </rPr>
      <t>受益人口（人）</t>
    </r>
  </si>
  <si>
    <r>
      <rPr>
        <b/>
        <sz val="20"/>
        <rFont val="方正小标宋简体"/>
        <charset val="134"/>
      </rPr>
      <t>绩效目标</t>
    </r>
  </si>
  <si>
    <r>
      <rPr>
        <b/>
        <sz val="20"/>
        <rFont val="方正小标宋简体"/>
        <charset val="134"/>
      </rPr>
      <t>利益联结机制</t>
    </r>
  </si>
  <si>
    <r>
      <rPr>
        <b/>
        <sz val="20"/>
        <rFont val="方正小标宋简体"/>
        <charset val="134"/>
      </rPr>
      <t>责任单位</t>
    </r>
  </si>
  <si>
    <r>
      <rPr>
        <b/>
        <sz val="20"/>
        <rFont val="方正小标宋简体"/>
        <charset val="134"/>
      </rPr>
      <t>责任人</t>
    </r>
  </si>
  <si>
    <r>
      <rPr>
        <b/>
        <sz val="20"/>
        <rFont val="方正小标宋简体"/>
        <charset val="134"/>
      </rPr>
      <t>备注</t>
    </r>
  </si>
  <si>
    <r>
      <rPr>
        <b/>
        <sz val="20"/>
        <rFont val="方正小标宋简体"/>
        <charset val="134"/>
      </rPr>
      <t>衔接资金</t>
    </r>
  </si>
  <si>
    <r>
      <rPr>
        <b/>
        <sz val="20"/>
        <rFont val="方正小标宋简体"/>
        <charset val="134"/>
      </rPr>
      <t>地方政府一般债券资金</t>
    </r>
  </si>
  <si>
    <r>
      <rPr>
        <b/>
        <sz val="20"/>
        <rFont val="方正小标宋简体"/>
        <charset val="134"/>
      </rPr>
      <t>地县资金</t>
    </r>
  </si>
  <si>
    <r>
      <rPr>
        <b/>
        <sz val="20"/>
        <rFont val="方正小标宋简体"/>
        <charset val="134"/>
      </rPr>
      <t>其他资金（社会资金、帮扶资金等）</t>
    </r>
  </si>
  <si>
    <r>
      <rPr>
        <b/>
        <sz val="20"/>
        <rFont val="方正小标宋简体"/>
        <charset val="134"/>
      </rPr>
      <t>小计</t>
    </r>
  </si>
  <si>
    <t>巩固拓展脱贫攻坚成果同乡村振兴有效衔接任务</t>
  </si>
  <si>
    <t>以工代赈任务</t>
  </si>
  <si>
    <t>少数民族发展任务</t>
  </si>
  <si>
    <t>欠发达国有农场任务</t>
  </si>
  <si>
    <t>欠发达国有林场任务</t>
  </si>
  <si>
    <t>欠发达国有牧场任务</t>
  </si>
  <si>
    <r>
      <rPr>
        <b/>
        <sz val="20"/>
        <rFont val="方正小标宋简体"/>
        <charset val="134"/>
      </rPr>
      <t>中央</t>
    </r>
  </si>
  <si>
    <r>
      <rPr>
        <b/>
        <sz val="20"/>
        <color theme="1"/>
        <rFont val="方正小标宋简体"/>
        <charset val="134"/>
      </rPr>
      <t>自治区</t>
    </r>
  </si>
  <si>
    <t>合计</t>
  </si>
  <si>
    <t>一、产业增收</t>
  </si>
  <si>
    <t>BCX001</t>
  </si>
  <si>
    <r>
      <rPr>
        <sz val="24"/>
        <rFont val="方正仿宋简体"/>
        <charset val="134"/>
      </rPr>
      <t>巴楚县阿瓦提镇</t>
    </r>
    <r>
      <rPr>
        <sz val="24"/>
        <rFont val="Times New Roman"/>
        <charset val="134"/>
      </rPr>
      <t>2025</t>
    </r>
    <r>
      <rPr>
        <sz val="24"/>
        <rFont val="方正仿宋简体"/>
        <charset val="134"/>
      </rPr>
      <t>年斗渠配套建设项目</t>
    </r>
  </si>
  <si>
    <t>产业发展</t>
  </si>
  <si>
    <t>小型农田水利设施建设</t>
  </si>
  <si>
    <t>改建</t>
  </si>
  <si>
    <r>
      <rPr>
        <sz val="24"/>
        <color rgb="FF000000"/>
        <rFont val="方正仿宋简体"/>
        <charset val="134"/>
      </rPr>
      <t>阿瓦提镇跃进吾斯塘博依（</t>
    </r>
    <r>
      <rPr>
        <sz val="24"/>
        <color rgb="FF000000"/>
        <rFont val="Times New Roman"/>
        <charset val="134"/>
      </rPr>
      <t>5</t>
    </r>
    <r>
      <rPr>
        <sz val="24"/>
        <color rgb="FF000000"/>
        <rFont val="方正仿宋简体"/>
        <charset val="134"/>
      </rPr>
      <t>）村、阔什吾斯塘（</t>
    </r>
    <r>
      <rPr>
        <sz val="24"/>
        <color rgb="FF000000"/>
        <rFont val="Times New Roman"/>
        <charset val="134"/>
      </rPr>
      <t>10</t>
    </r>
    <r>
      <rPr>
        <sz val="24"/>
        <color rgb="FF000000"/>
        <rFont val="方正仿宋简体"/>
        <charset val="134"/>
      </rPr>
      <t>）村、夏普勒克（</t>
    </r>
    <r>
      <rPr>
        <sz val="24"/>
        <color rgb="FF000000"/>
        <rFont val="Times New Roman"/>
        <charset val="134"/>
      </rPr>
      <t>12</t>
    </r>
    <r>
      <rPr>
        <sz val="24"/>
        <color rgb="FF000000"/>
        <rFont val="方正仿宋简体"/>
        <charset val="134"/>
      </rPr>
      <t>）村、康萨罕（</t>
    </r>
    <r>
      <rPr>
        <sz val="24"/>
        <color rgb="FF000000"/>
        <rFont val="Times New Roman"/>
        <charset val="134"/>
      </rPr>
      <t>13</t>
    </r>
    <r>
      <rPr>
        <sz val="24"/>
        <color rgb="FF000000"/>
        <rFont val="方正仿宋简体"/>
        <charset val="134"/>
      </rPr>
      <t>）村、博孜（</t>
    </r>
    <r>
      <rPr>
        <sz val="24"/>
        <color rgb="FF000000"/>
        <rFont val="Times New Roman"/>
        <charset val="134"/>
      </rPr>
      <t>15</t>
    </r>
    <r>
      <rPr>
        <sz val="24"/>
        <color rgb="FF000000"/>
        <rFont val="方正仿宋简体"/>
        <charset val="134"/>
      </rPr>
      <t>）村、库勒博依（</t>
    </r>
    <r>
      <rPr>
        <sz val="24"/>
        <color rgb="FF000000"/>
        <rFont val="Times New Roman"/>
        <charset val="134"/>
      </rPr>
      <t>16</t>
    </r>
    <r>
      <rPr>
        <sz val="24"/>
        <color rgb="FF000000"/>
        <rFont val="方正仿宋简体"/>
        <charset val="134"/>
      </rPr>
      <t>）村、阔其喀尔买里（</t>
    </r>
    <r>
      <rPr>
        <sz val="24"/>
        <color rgb="FF000000"/>
        <rFont val="Times New Roman"/>
        <charset val="134"/>
      </rPr>
      <t>19</t>
    </r>
    <r>
      <rPr>
        <sz val="24"/>
        <color rgb="FF000000"/>
        <rFont val="方正仿宋简体"/>
        <charset val="134"/>
      </rPr>
      <t>）村、达吾孜库木（</t>
    </r>
    <r>
      <rPr>
        <sz val="24"/>
        <color rgb="FF000000"/>
        <rFont val="Times New Roman"/>
        <charset val="134"/>
      </rPr>
      <t>20</t>
    </r>
    <r>
      <rPr>
        <sz val="24"/>
        <color rgb="FF000000"/>
        <rFont val="方正仿宋简体"/>
        <charset val="134"/>
      </rPr>
      <t>）村</t>
    </r>
  </si>
  <si>
    <r>
      <rPr>
        <b/>
        <sz val="24"/>
        <color rgb="FF000000"/>
        <rFont val="方正仿宋简体"/>
        <charset val="134"/>
      </rPr>
      <t>总投资：</t>
    </r>
    <r>
      <rPr>
        <sz val="24"/>
        <color rgb="FF000000"/>
        <rFont val="Times New Roman"/>
        <charset val="134"/>
      </rPr>
      <t>4625.01</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建设斗渠</t>
    </r>
    <r>
      <rPr>
        <sz val="24"/>
        <color rgb="FF000000"/>
        <rFont val="Times New Roman"/>
        <charset val="134"/>
      </rPr>
      <t>33.747km</t>
    </r>
    <r>
      <rPr>
        <sz val="24"/>
        <color rgb="FF000000"/>
        <rFont val="方正仿宋简体"/>
        <charset val="134"/>
      </rPr>
      <t>，设计流量</t>
    </r>
    <r>
      <rPr>
        <sz val="24"/>
        <color rgb="FF000000"/>
        <rFont val="Times New Roman"/>
        <charset val="134"/>
      </rPr>
      <t>0.2m³/s-0.8m³/s</t>
    </r>
    <r>
      <rPr>
        <sz val="24"/>
        <color rgb="FF000000"/>
        <rFont val="方正仿宋简体"/>
        <charset val="134"/>
      </rPr>
      <t>，配套相关渠系建筑物等附属设施。</t>
    </r>
  </si>
  <si>
    <r>
      <rPr>
        <b/>
        <sz val="24"/>
        <rFont val="方正仿宋简体"/>
        <charset val="134"/>
      </rPr>
      <t>经济效益：</t>
    </r>
    <r>
      <rPr>
        <sz val="24"/>
        <rFont val="方正仿宋简体"/>
        <charset val="134"/>
      </rPr>
      <t>新增和改善灌溉面积</t>
    </r>
    <r>
      <rPr>
        <sz val="24"/>
        <rFont val="宋体"/>
        <charset val="134"/>
      </rPr>
      <t>≥</t>
    </r>
    <r>
      <rPr>
        <sz val="24"/>
        <rFont val="Times New Roman"/>
        <charset val="134"/>
      </rPr>
      <t>4.96</t>
    </r>
    <r>
      <rPr>
        <sz val="24"/>
        <rFont val="方正仿宋简体"/>
        <charset val="134"/>
      </rPr>
      <t>万亩，预计种植业总收益</t>
    </r>
    <r>
      <rPr>
        <sz val="24"/>
        <rFont val="宋体"/>
        <charset val="134"/>
      </rPr>
      <t>≥</t>
    </r>
    <r>
      <rPr>
        <sz val="24"/>
        <rFont val="Times New Roman"/>
        <charset val="134"/>
      </rPr>
      <t>536.63</t>
    </r>
    <r>
      <rPr>
        <sz val="24"/>
        <rFont val="方正仿宋简体"/>
        <charset val="134"/>
      </rPr>
      <t>万元；节水效益</t>
    </r>
    <r>
      <rPr>
        <sz val="24"/>
        <rFont val="宋体"/>
        <charset val="134"/>
      </rPr>
      <t>≥</t>
    </r>
    <r>
      <rPr>
        <sz val="24"/>
        <rFont val="Times New Roman"/>
        <charset val="134"/>
      </rPr>
      <t>17.99</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受益户数</t>
    </r>
    <r>
      <rPr>
        <sz val="24"/>
        <rFont val="宋体"/>
        <charset val="134"/>
      </rPr>
      <t>≥</t>
    </r>
    <r>
      <rPr>
        <sz val="24"/>
        <rFont val="Times New Roman"/>
        <charset val="134"/>
      </rPr>
      <t>924</t>
    </r>
    <r>
      <rPr>
        <sz val="24"/>
        <rFont val="方正仿宋简体"/>
        <charset val="134"/>
      </rPr>
      <t>户，受益人口</t>
    </r>
    <r>
      <rPr>
        <sz val="24"/>
        <rFont val="宋体"/>
        <charset val="134"/>
      </rPr>
      <t>≥</t>
    </r>
    <r>
      <rPr>
        <sz val="24"/>
        <rFont val="Times New Roman"/>
        <charset val="134"/>
      </rPr>
      <t>2945</t>
    </r>
    <r>
      <rPr>
        <sz val="24"/>
        <rFont val="方正仿宋简体"/>
        <charset val="134"/>
      </rPr>
      <t>人，提高水资源利用率和保证率，全面提升灌溉水平，降低运行成本，提高水利工程综合效益；受益农户满意度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</si>
  <si>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可带动种植业增收</t>
    </r>
    <r>
      <rPr>
        <sz val="24"/>
        <color theme="1"/>
        <rFont val="Times New Roman"/>
        <charset val="134"/>
      </rPr>
      <t>536.63</t>
    </r>
    <r>
      <rPr>
        <sz val="24"/>
        <color theme="1"/>
        <rFont val="方正仿宋简体"/>
        <charset val="134"/>
      </rPr>
      <t>万元，提高水资源利用率和保证率，全面提升灌溉水平，降低运行成本，提高水利工程综合效益。项目建成后，所形成的固定资产纳入衔接项目资产管理，权属归村集体所有。</t>
    </r>
  </si>
  <si>
    <t>县农业农村局</t>
  </si>
  <si>
    <t>耿德一</t>
  </si>
  <si>
    <t>BCX002</t>
  </si>
  <si>
    <r>
      <rPr>
        <sz val="24"/>
        <rFont val="方正仿宋简体"/>
        <charset val="134"/>
      </rPr>
      <t>巴楚县英吾斯塘乡</t>
    </r>
    <r>
      <rPr>
        <sz val="24"/>
        <rFont val="Times New Roman"/>
        <charset val="134"/>
      </rPr>
      <t>2025</t>
    </r>
    <r>
      <rPr>
        <sz val="24"/>
        <rFont val="方正仿宋简体"/>
        <charset val="134"/>
      </rPr>
      <t>年斗渠配套建设项目</t>
    </r>
  </si>
  <si>
    <t>新建</t>
  </si>
  <si>
    <t>英吾斯塘乡</t>
  </si>
  <si>
    <r>
      <rPr>
        <b/>
        <sz val="24"/>
        <color rgb="FF000000"/>
        <rFont val="方正仿宋简体"/>
        <charset val="134"/>
      </rPr>
      <t>总投资：</t>
    </r>
    <r>
      <rPr>
        <sz val="24"/>
        <color rgb="FF000000"/>
        <rFont val="Times New Roman"/>
        <charset val="134"/>
      </rPr>
      <t>4485.26</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新建防渗斗渠</t>
    </r>
    <r>
      <rPr>
        <sz val="24"/>
        <color rgb="FF000000"/>
        <rFont val="Times New Roman"/>
        <charset val="134"/>
      </rPr>
      <t>43.29km</t>
    </r>
    <r>
      <rPr>
        <sz val="24"/>
        <color rgb="FF000000"/>
        <rFont val="方正仿宋简体"/>
        <charset val="134"/>
      </rPr>
      <t>，渠道设计流量为</t>
    </r>
    <r>
      <rPr>
        <sz val="24"/>
        <color rgb="FF000000"/>
        <rFont val="Times New Roman"/>
        <charset val="134"/>
      </rPr>
      <t>0.15m³/s-0.5m³/s</t>
    </r>
    <r>
      <rPr>
        <sz val="24"/>
        <color rgb="FF000000"/>
        <rFont val="方正仿宋简体"/>
        <charset val="134"/>
      </rPr>
      <t>，配套沿线建筑物</t>
    </r>
    <r>
      <rPr>
        <sz val="24"/>
        <color rgb="FF000000"/>
        <rFont val="Times New Roman"/>
        <charset val="134"/>
      </rPr>
      <t>351</t>
    </r>
    <r>
      <rPr>
        <sz val="24"/>
        <color rgb="FF000000"/>
        <rFont val="方正仿宋简体"/>
        <charset val="134"/>
      </rPr>
      <t>座，其中</t>
    </r>
    <r>
      <rPr>
        <sz val="24"/>
        <color rgb="FF000000"/>
        <rFont val="Times New Roman"/>
        <charset val="134"/>
      </rPr>
      <t>:</t>
    </r>
    <r>
      <rPr>
        <sz val="24"/>
        <color rgb="FF000000"/>
        <rFont val="方正仿宋简体"/>
        <charset val="134"/>
      </rPr>
      <t>水闸</t>
    </r>
    <r>
      <rPr>
        <sz val="24"/>
        <color rgb="FF000000"/>
        <rFont val="Times New Roman"/>
        <charset val="134"/>
      </rPr>
      <t>204</t>
    </r>
    <r>
      <rPr>
        <sz val="24"/>
        <color rgb="FF000000"/>
        <rFont val="方正仿宋简体"/>
        <charset val="134"/>
      </rPr>
      <t>座、农桥</t>
    </r>
    <r>
      <rPr>
        <sz val="24"/>
        <color rgb="FF000000"/>
        <rFont val="Times New Roman"/>
        <charset val="134"/>
      </rPr>
      <t>147</t>
    </r>
    <r>
      <rPr>
        <sz val="24"/>
        <color rgb="FF000000"/>
        <rFont val="方正仿宋简体"/>
        <charset val="134"/>
      </rPr>
      <t>座。</t>
    </r>
  </si>
  <si>
    <r>
      <rPr>
        <b/>
        <sz val="24"/>
        <rFont val="方正仿宋简体"/>
        <charset val="134"/>
      </rPr>
      <t>经济效益：</t>
    </r>
    <r>
      <rPr>
        <sz val="24"/>
        <rFont val="方正仿宋简体"/>
        <charset val="134"/>
      </rPr>
      <t>新增和改善灌溉面积</t>
    </r>
    <r>
      <rPr>
        <sz val="24"/>
        <rFont val="宋体"/>
        <charset val="134"/>
      </rPr>
      <t>≥</t>
    </r>
    <r>
      <rPr>
        <sz val="24"/>
        <rFont val="Times New Roman"/>
        <charset val="134"/>
      </rPr>
      <t>10000</t>
    </r>
    <r>
      <rPr>
        <sz val="24"/>
        <rFont val="方正仿宋简体"/>
        <charset val="134"/>
      </rPr>
      <t>亩，新建渠道长度</t>
    </r>
    <r>
      <rPr>
        <sz val="24"/>
        <rFont val="宋体"/>
        <charset val="134"/>
      </rPr>
      <t>≥</t>
    </r>
    <r>
      <rPr>
        <sz val="24"/>
        <rFont val="Times New Roman"/>
        <charset val="134"/>
      </rPr>
      <t>43.29km</t>
    </r>
    <r>
      <rPr>
        <sz val="24"/>
        <rFont val="方正仿宋简体"/>
        <charset val="134"/>
      </rPr>
      <t>，带动就业人数</t>
    </r>
    <r>
      <rPr>
        <sz val="24"/>
        <rFont val="宋体"/>
        <charset val="134"/>
      </rPr>
      <t>≥</t>
    </r>
    <r>
      <rPr>
        <sz val="24"/>
        <rFont val="Times New Roman"/>
        <charset val="134"/>
      </rPr>
      <t>35</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受益人口</t>
    </r>
    <r>
      <rPr>
        <sz val="24"/>
        <rFont val="宋体"/>
        <charset val="134"/>
      </rPr>
      <t>≥</t>
    </r>
    <r>
      <rPr>
        <sz val="24"/>
        <rFont val="Times New Roman"/>
        <charset val="134"/>
      </rPr>
      <t>3000</t>
    </r>
    <r>
      <rPr>
        <sz val="24"/>
        <rFont val="方正仿宋简体"/>
        <charset val="134"/>
      </rPr>
      <t>人；提高水资源利用率和保证率，全面提升灌溉水平，降低运行成本，提高水利工程综合效益；受益农户满意度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</si>
  <si>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可带动</t>
    </r>
    <r>
      <rPr>
        <sz val="24"/>
        <color theme="1"/>
        <rFont val="Times New Roman"/>
        <charset val="134"/>
      </rPr>
      <t>35</t>
    </r>
    <r>
      <rPr>
        <sz val="24"/>
        <color theme="1"/>
        <rFont val="方正仿宋简体"/>
        <charset val="134"/>
      </rPr>
      <t>人就业，人均增收</t>
    </r>
    <r>
      <rPr>
        <sz val="24"/>
        <color theme="1"/>
        <rFont val="Times New Roman"/>
        <charset val="134"/>
      </rPr>
      <t>2000</t>
    </r>
    <r>
      <rPr>
        <sz val="24"/>
        <color theme="1"/>
        <rFont val="方正仿宋简体"/>
        <charset val="134"/>
      </rPr>
      <t>元。提高水资源利用率和保证率，全面提升灌溉水平，降低运行成本，提高水利工程综合效益。项目建成后，所形成的固定资产纳入衔接项目资产管理，权属归村集体所有。</t>
    </r>
  </si>
  <si>
    <t>BCX003</t>
  </si>
  <si>
    <r>
      <rPr>
        <sz val="24"/>
        <rFont val="方正仿宋简体"/>
        <charset val="134"/>
      </rPr>
      <t>巴楚县琼库尔恰克乡</t>
    </r>
    <r>
      <rPr>
        <sz val="24"/>
        <rFont val="Times New Roman"/>
        <charset val="134"/>
      </rPr>
      <t>2025</t>
    </r>
    <r>
      <rPr>
        <sz val="24"/>
        <rFont val="方正仿宋简体"/>
        <charset val="134"/>
      </rPr>
      <t>年斗渠配套建设项目</t>
    </r>
  </si>
  <si>
    <t>琼库尔恰克乡</t>
  </si>
  <si>
    <r>
      <rPr>
        <b/>
        <sz val="24"/>
        <color rgb="FF000000"/>
        <rFont val="方正仿宋简体"/>
        <charset val="134"/>
      </rPr>
      <t>总投资：</t>
    </r>
    <r>
      <rPr>
        <sz val="24"/>
        <color rgb="FF000000"/>
        <rFont val="Times New Roman"/>
        <charset val="134"/>
      </rPr>
      <t>3920.35</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新建斗渠</t>
    </r>
    <r>
      <rPr>
        <sz val="24"/>
        <color rgb="FF000000"/>
        <rFont val="Times New Roman"/>
        <charset val="134"/>
      </rPr>
      <t>40km</t>
    </r>
    <r>
      <rPr>
        <sz val="24"/>
        <color rgb="FF000000"/>
        <rFont val="方正仿宋简体"/>
        <charset val="134"/>
      </rPr>
      <t>，设计流量</t>
    </r>
    <r>
      <rPr>
        <sz val="24"/>
        <color rgb="FF000000"/>
        <rFont val="Times New Roman"/>
        <charset val="134"/>
      </rPr>
      <t>0.2m³/s</t>
    </r>
    <r>
      <rPr>
        <sz val="24"/>
        <color rgb="FF000000"/>
        <rFont val="方正仿宋简体"/>
        <charset val="134"/>
      </rPr>
      <t>-</t>
    </r>
    <r>
      <rPr>
        <sz val="24"/>
        <color rgb="FF000000"/>
        <rFont val="Times New Roman"/>
        <charset val="134"/>
      </rPr>
      <t>0.8m³/s</t>
    </r>
    <r>
      <rPr>
        <sz val="24"/>
        <color rgb="FF000000"/>
        <rFont val="方正仿宋简体"/>
        <charset val="134"/>
      </rPr>
      <t>，改建水闸</t>
    </r>
    <r>
      <rPr>
        <sz val="24"/>
        <color rgb="FF000000"/>
        <rFont val="Times New Roman"/>
        <charset val="134"/>
      </rPr>
      <t>295</t>
    </r>
    <r>
      <rPr>
        <sz val="24"/>
        <color rgb="FF000000"/>
        <rFont val="方正仿宋简体"/>
        <charset val="134"/>
      </rPr>
      <t>座，桥涵</t>
    </r>
    <r>
      <rPr>
        <sz val="24"/>
        <color rgb="FF000000"/>
        <rFont val="Times New Roman"/>
        <charset val="134"/>
      </rPr>
      <t>91</t>
    </r>
    <r>
      <rPr>
        <sz val="24"/>
        <color rgb="FF000000"/>
        <rFont val="方正仿宋简体"/>
        <charset val="134"/>
      </rPr>
      <t>座。</t>
    </r>
  </si>
  <si>
    <r>
      <rPr>
        <b/>
        <sz val="24"/>
        <rFont val="方正仿宋简体"/>
        <charset val="134"/>
      </rPr>
      <t>经济效益：</t>
    </r>
    <r>
      <rPr>
        <sz val="24"/>
        <rFont val="方正仿宋简体"/>
        <charset val="134"/>
      </rPr>
      <t>新增和改善灌溉面积</t>
    </r>
    <r>
      <rPr>
        <sz val="24"/>
        <rFont val="宋体"/>
        <charset val="134"/>
      </rPr>
      <t>≥</t>
    </r>
    <r>
      <rPr>
        <sz val="24"/>
        <rFont val="Times New Roman"/>
        <charset val="134"/>
      </rPr>
      <t>10000</t>
    </r>
    <r>
      <rPr>
        <sz val="24"/>
        <rFont val="方正仿宋简体"/>
        <charset val="134"/>
      </rPr>
      <t>亩，新建渠道长度</t>
    </r>
    <r>
      <rPr>
        <sz val="24"/>
        <rFont val="宋体"/>
        <charset val="134"/>
      </rPr>
      <t>≥</t>
    </r>
    <r>
      <rPr>
        <sz val="24"/>
        <rFont val="Times New Roman"/>
        <charset val="134"/>
      </rPr>
      <t>40km</t>
    </r>
    <r>
      <rPr>
        <sz val="24"/>
        <rFont val="方正仿宋简体"/>
        <charset val="134"/>
      </rPr>
      <t>，带动就业人数</t>
    </r>
    <r>
      <rPr>
        <sz val="24"/>
        <rFont val="宋体"/>
        <charset val="134"/>
      </rPr>
      <t>≥</t>
    </r>
    <r>
      <rPr>
        <sz val="24"/>
        <rFont val="Times New Roman"/>
        <charset val="134"/>
      </rPr>
      <t>30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受益人口</t>
    </r>
    <r>
      <rPr>
        <sz val="24"/>
        <rFont val="宋体"/>
        <charset val="134"/>
      </rPr>
      <t>≥</t>
    </r>
    <r>
      <rPr>
        <sz val="24"/>
        <rFont val="Times New Roman"/>
        <charset val="134"/>
      </rPr>
      <t>3000</t>
    </r>
    <r>
      <rPr>
        <sz val="24"/>
        <rFont val="方正仿宋简体"/>
        <charset val="134"/>
      </rPr>
      <t>人；提高水资源利用率和保证率，全面提升灌溉水平，降低运行成本，提高水利工程综合效益。</t>
    </r>
  </si>
  <si>
    <r>
      <rPr>
        <sz val="24"/>
        <color theme="1"/>
        <rFont val="方正仿宋简体"/>
        <charset val="134"/>
      </rPr>
      <t>可带动就业人数</t>
    </r>
    <r>
      <rPr>
        <sz val="24"/>
        <color theme="1"/>
        <rFont val="宋体"/>
        <charset val="134"/>
      </rPr>
      <t>≥</t>
    </r>
    <r>
      <rPr>
        <sz val="24"/>
        <color theme="1"/>
        <rFont val="Times New Roman"/>
        <charset val="134"/>
      </rPr>
      <t>30</t>
    </r>
    <r>
      <rPr>
        <sz val="24"/>
        <color theme="1"/>
        <rFont val="方正仿宋简体"/>
        <charset val="134"/>
      </rPr>
      <t>人，提高水资源利用率和保证率，全面提升灌溉水平，降低运行成本，提高水利工程综合效益。项目建成后，所形成的固定资产纳入衔接项目资产管理，权属归村集体所有。</t>
    </r>
  </si>
  <si>
    <t>BCX004</t>
  </si>
  <si>
    <r>
      <rPr>
        <sz val="24"/>
        <rFont val="方正仿宋简体"/>
        <charset val="134"/>
      </rPr>
      <t>巴楚县阿拉格尔乡</t>
    </r>
    <r>
      <rPr>
        <sz val="24"/>
        <rFont val="Times New Roman"/>
        <charset val="134"/>
      </rPr>
      <t>2025</t>
    </r>
    <r>
      <rPr>
        <sz val="24"/>
        <rFont val="方正仿宋简体"/>
        <charset val="134"/>
      </rPr>
      <t>年斗渠配套建设项目</t>
    </r>
  </si>
  <si>
    <t>阿拉格尔乡</t>
  </si>
  <si>
    <r>
      <rPr>
        <b/>
        <sz val="24"/>
        <color rgb="FF000000"/>
        <rFont val="方正仿宋简体"/>
        <charset val="134"/>
      </rPr>
      <t>总投资：</t>
    </r>
    <r>
      <rPr>
        <sz val="24"/>
        <color rgb="FF000000"/>
        <rFont val="Times New Roman"/>
        <charset val="134"/>
      </rPr>
      <t>3483.00</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新建斗渠</t>
    </r>
    <r>
      <rPr>
        <sz val="24"/>
        <color rgb="FF000000"/>
        <rFont val="Times New Roman"/>
        <charset val="134"/>
      </rPr>
      <t>32.07km</t>
    </r>
    <r>
      <rPr>
        <sz val="24"/>
        <color rgb="FF000000"/>
        <rFont val="方正仿宋简体"/>
        <charset val="134"/>
      </rPr>
      <t>，设计流量</t>
    </r>
    <r>
      <rPr>
        <sz val="24"/>
        <color rgb="FF000000"/>
        <rFont val="Times New Roman"/>
        <charset val="134"/>
      </rPr>
      <t>0.2m³/s-0.99m³/s</t>
    </r>
    <r>
      <rPr>
        <sz val="24"/>
        <color rgb="FF000000"/>
        <rFont val="方正仿宋简体"/>
        <charset val="134"/>
      </rPr>
      <t>，配套相关渠系建筑物等附属设施。</t>
    </r>
  </si>
  <si>
    <r>
      <rPr>
        <b/>
        <sz val="24"/>
        <rFont val="方正仿宋简体"/>
        <charset val="134"/>
      </rPr>
      <t>经济效益：</t>
    </r>
    <r>
      <rPr>
        <sz val="24"/>
        <rFont val="方正仿宋简体"/>
        <charset val="134"/>
      </rPr>
      <t>新增和改善灌溉面积</t>
    </r>
    <r>
      <rPr>
        <sz val="24"/>
        <rFont val="Times New Roman"/>
        <charset val="134"/>
      </rPr>
      <t>≥10000</t>
    </r>
    <r>
      <rPr>
        <sz val="24"/>
        <rFont val="方正仿宋简体"/>
        <charset val="134"/>
      </rPr>
      <t>亩，新建渠道长度</t>
    </r>
    <r>
      <rPr>
        <sz val="24"/>
        <rFont val="Times New Roman"/>
        <charset val="134"/>
      </rPr>
      <t>≥32.07km</t>
    </r>
    <r>
      <rPr>
        <sz val="24"/>
        <rFont val="方正仿宋简体"/>
        <charset val="134"/>
      </rPr>
      <t>，带动就业人数</t>
    </r>
    <r>
      <rPr>
        <sz val="24"/>
        <rFont val="Times New Roman"/>
        <charset val="134"/>
      </rPr>
      <t>≥30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受益人口</t>
    </r>
    <r>
      <rPr>
        <sz val="24"/>
        <rFont val="Times New Roman"/>
        <charset val="134"/>
      </rPr>
      <t>≥2500</t>
    </r>
    <r>
      <rPr>
        <sz val="24"/>
        <rFont val="方正仿宋简体"/>
        <charset val="134"/>
      </rPr>
      <t>人；提高水资源利用率和保证率，全面提升灌溉水平，降低运行成本，提高水利工程综合效益；受益农户满意度</t>
    </r>
    <r>
      <rPr>
        <sz val="24"/>
        <rFont val="Times New Roman"/>
        <charset val="134"/>
      </rPr>
      <t>≥95%</t>
    </r>
    <r>
      <rPr>
        <sz val="24"/>
        <rFont val="方正仿宋简体"/>
        <charset val="134"/>
      </rPr>
      <t>以上。</t>
    </r>
  </si>
  <si>
    <r>
      <rPr>
        <sz val="24"/>
        <color theme="1"/>
        <rFont val="方正仿宋简体"/>
        <charset val="134"/>
      </rPr>
      <t>可带动</t>
    </r>
    <r>
      <rPr>
        <sz val="24"/>
        <color theme="1"/>
        <rFont val="Times New Roman"/>
        <charset val="134"/>
      </rPr>
      <t>30</t>
    </r>
    <r>
      <rPr>
        <sz val="24"/>
        <color theme="1"/>
        <rFont val="方正仿宋简体"/>
        <charset val="134"/>
      </rPr>
      <t>人就业，人均增收</t>
    </r>
    <r>
      <rPr>
        <sz val="24"/>
        <color theme="1"/>
        <rFont val="Times New Roman"/>
        <charset val="134"/>
      </rPr>
      <t>2000</t>
    </r>
    <r>
      <rPr>
        <sz val="24"/>
        <color theme="1"/>
        <rFont val="方正仿宋简体"/>
        <charset val="134"/>
      </rPr>
      <t>元。提高水资源利用率和保证率，全面提升灌溉水平，降低运行成本，提高水利工程综合效益。项目建成后，所形成的固定资产纳入衔接项目资产管理，权属归村集体所有。</t>
    </r>
  </si>
  <si>
    <t>BCX005</t>
  </si>
  <si>
    <t>巴楚县多来提巴格乡渠道建设项目</t>
  </si>
  <si>
    <r>
      <rPr>
        <sz val="24"/>
        <rFont val="方正仿宋简体"/>
        <charset val="134"/>
      </rPr>
      <t>多来提巴格乡玛依仓（</t>
    </r>
    <r>
      <rPr>
        <sz val="24"/>
        <rFont val="Times New Roman"/>
        <charset val="134"/>
      </rPr>
      <t>17</t>
    </r>
    <r>
      <rPr>
        <sz val="24"/>
        <rFont val="方正仿宋简体"/>
        <charset val="134"/>
      </rPr>
      <t>）村、色尔古努什（</t>
    </r>
    <r>
      <rPr>
        <sz val="24"/>
        <rFont val="Times New Roman"/>
        <charset val="134"/>
      </rPr>
      <t>19</t>
    </r>
    <r>
      <rPr>
        <sz val="24"/>
        <rFont val="方正仿宋简体"/>
        <charset val="134"/>
      </rPr>
      <t>）村</t>
    </r>
  </si>
  <si>
    <r>
      <rPr>
        <b/>
        <sz val="24"/>
        <color theme="1"/>
        <rFont val="方正仿宋简体"/>
        <charset val="134"/>
      </rPr>
      <t>总投资：</t>
    </r>
    <r>
      <rPr>
        <sz val="24"/>
        <color theme="1"/>
        <rFont val="Times New Roman"/>
        <charset val="134"/>
      </rPr>
      <t>347.287568</t>
    </r>
    <r>
      <rPr>
        <sz val="24"/>
        <color theme="1"/>
        <rFont val="方正仿宋简体"/>
        <charset val="134"/>
      </rPr>
      <t>万元</t>
    </r>
    <r>
      <rPr>
        <sz val="24"/>
        <color theme="1"/>
        <rFont val="Times New Roman"/>
        <charset val="134"/>
      </rPr>
      <t xml:space="preserve">
</t>
    </r>
    <r>
      <rPr>
        <b/>
        <sz val="24"/>
        <color theme="1"/>
        <rFont val="方正仿宋简体"/>
        <charset val="134"/>
      </rPr>
      <t>建设内容</t>
    </r>
    <r>
      <rPr>
        <sz val="24"/>
        <color theme="1"/>
        <rFont val="方正仿宋简体"/>
        <charset val="134"/>
      </rPr>
      <t>：新建防渗渠斗渠</t>
    </r>
    <r>
      <rPr>
        <sz val="24"/>
        <color theme="1"/>
        <rFont val="Times New Roman"/>
        <charset val="134"/>
      </rPr>
      <t>2.092km</t>
    </r>
    <r>
      <rPr>
        <sz val="24"/>
        <color theme="1"/>
        <rFont val="方正仿宋简体"/>
        <charset val="134"/>
      </rPr>
      <t>，流量</t>
    </r>
    <r>
      <rPr>
        <sz val="24"/>
        <color theme="1"/>
        <rFont val="Times New Roman"/>
        <charset val="134"/>
      </rPr>
      <t>0.4m³/s</t>
    </r>
    <r>
      <rPr>
        <sz val="24"/>
        <color theme="1"/>
        <rFont val="宋体"/>
        <charset val="134"/>
      </rPr>
      <t>，</t>
    </r>
    <r>
      <rPr>
        <sz val="24"/>
        <color theme="1"/>
        <rFont val="方正仿宋简体"/>
        <charset val="134"/>
      </rPr>
      <t>渠系建筑物</t>
    </r>
    <r>
      <rPr>
        <sz val="24"/>
        <color theme="1"/>
        <rFont val="Times New Roman"/>
        <charset val="134"/>
      </rPr>
      <t>33</t>
    </r>
    <r>
      <rPr>
        <sz val="24"/>
        <color theme="1"/>
        <rFont val="方正仿宋简体"/>
        <charset val="134"/>
      </rPr>
      <t>座，排碱渠</t>
    </r>
    <r>
      <rPr>
        <sz val="24"/>
        <color theme="1"/>
        <rFont val="Times New Roman"/>
        <charset val="134"/>
      </rPr>
      <t>2.275km</t>
    </r>
    <r>
      <rPr>
        <sz val="24"/>
        <color theme="1"/>
        <rFont val="宋体"/>
        <charset val="134"/>
      </rPr>
      <t>，</t>
    </r>
    <r>
      <rPr>
        <sz val="24"/>
        <color theme="1"/>
        <rFont val="方正仿宋简体"/>
        <charset val="134"/>
      </rPr>
      <t>清淤排渠</t>
    </r>
    <r>
      <rPr>
        <sz val="24"/>
        <color theme="1"/>
        <rFont val="Times New Roman"/>
        <charset val="134"/>
      </rPr>
      <t>2.65km</t>
    </r>
    <r>
      <rPr>
        <sz val="24"/>
        <color theme="1"/>
        <rFont val="方正仿宋简体"/>
        <charset val="134"/>
      </rPr>
      <t>，配套相关附属设施。</t>
    </r>
  </si>
  <si>
    <r>
      <rPr>
        <sz val="24"/>
        <color theme="1"/>
        <rFont val="方正仿宋简体"/>
        <charset val="134"/>
      </rPr>
      <t>新建排碱渠</t>
    </r>
    <r>
      <rPr>
        <sz val="24"/>
        <color theme="1"/>
        <rFont val="宋体"/>
        <charset val="134"/>
      </rPr>
      <t>≥</t>
    </r>
    <r>
      <rPr>
        <sz val="24"/>
        <color theme="1"/>
        <rFont val="Times New Roman"/>
        <charset val="134"/>
      </rPr>
      <t>2.275km</t>
    </r>
    <r>
      <rPr>
        <sz val="24"/>
        <color theme="1"/>
        <rFont val="方正仿宋简体"/>
        <charset val="134"/>
      </rPr>
      <t>，清淤排碱渠</t>
    </r>
    <r>
      <rPr>
        <sz val="24"/>
        <color theme="1"/>
        <rFont val="宋体"/>
        <charset val="134"/>
      </rPr>
      <t>≥</t>
    </r>
    <r>
      <rPr>
        <sz val="24"/>
        <color theme="1"/>
        <rFont val="Times New Roman"/>
        <charset val="134"/>
      </rPr>
      <t>2.650km,</t>
    </r>
    <r>
      <rPr>
        <sz val="24"/>
        <color theme="1"/>
        <rFont val="方正仿宋简体"/>
        <charset val="134"/>
      </rPr>
      <t>新建防渗渠</t>
    </r>
    <r>
      <rPr>
        <sz val="24"/>
        <color theme="1"/>
        <rFont val="宋体"/>
        <charset val="134"/>
      </rPr>
      <t>≥</t>
    </r>
    <r>
      <rPr>
        <sz val="24"/>
        <color theme="1"/>
        <rFont val="Times New Roman"/>
        <charset val="134"/>
      </rPr>
      <t>2.092km</t>
    </r>
    <r>
      <rPr>
        <sz val="24"/>
        <color theme="1"/>
        <rFont val="方正仿宋简体"/>
        <charset val="134"/>
      </rPr>
      <t>；项目验收合格率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：通过项目的实施改善土地，降低地下水位，保护耕地和房屋受损；</t>
    </r>
    <r>
      <rPr>
        <sz val="24"/>
        <color theme="1"/>
        <rFont val="Times New Roman"/>
        <charset val="134"/>
      </rPr>
      <t xml:space="preserve">
</t>
    </r>
    <r>
      <rPr>
        <b/>
        <sz val="24"/>
        <color theme="1"/>
        <rFont val="方正仿宋简体"/>
        <charset val="134"/>
      </rPr>
      <t>经济效益</t>
    </r>
    <r>
      <rPr>
        <sz val="24"/>
        <color theme="1"/>
        <rFont val="方正仿宋简体"/>
        <charset val="134"/>
      </rPr>
      <t>：提高耕地作物产量，促进农民增收，工程实施可带动至少</t>
    </r>
    <r>
      <rPr>
        <sz val="24"/>
        <color theme="1"/>
        <rFont val="Times New Roman"/>
        <charset val="134"/>
      </rPr>
      <t>30</t>
    </r>
    <r>
      <rPr>
        <sz val="24"/>
        <color theme="1"/>
        <rFont val="方正仿宋简体"/>
        <charset val="134"/>
      </rPr>
      <t>名务工人员就业，人均收入</t>
    </r>
    <r>
      <rPr>
        <sz val="24"/>
        <color theme="1"/>
        <rFont val="Times New Roman"/>
        <charset val="134"/>
      </rPr>
      <t>2500</t>
    </r>
    <r>
      <rPr>
        <sz val="24"/>
        <color theme="1"/>
        <rFont val="方正仿宋简体"/>
        <charset val="134"/>
      </rPr>
      <t>元；服务对象满意度</t>
    </r>
    <r>
      <rPr>
        <sz val="24"/>
        <color theme="1"/>
        <rFont val="宋体"/>
        <charset val="134"/>
      </rPr>
      <t>≥</t>
    </r>
    <r>
      <rPr>
        <sz val="24"/>
        <color theme="1"/>
        <rFont val="Times New Roman"/>
        <charset val="134"/>
      </rPr>
      <t>95%</t>
    </r>
    <r>
      <rPr>
        <sz val="24"/>
        <color theme="1"/>
        <rFont val="方正仿宋简体"/>
        <charset val="134"/>
      </rPr>
      <t>。</t>
    </r>
  </si>
  <si>
    <r>
      <rPr>
        <sz val="24"/>
        <color theme="1"/>
        <rFont val="方正仿宋简体"/>
        <charset val="134"/>
      </rPr>
      <t>带动就业</t>
    </r>
    <r>
      <rPr>
        <sz val="24"/>
        <color theme="1"/>
        <rFont val="Times New Roman"/>
        <charset val="134"/>
      </rPr>
      <t>30</t>
    </r>
    <r>
      <rPr>
        <sz val="24"/>
        <color theme="1"/>
        <rFont val="方正仿宋简体"/>
        <charset val="134"/>
      </rPr>
      <t>人，人均收入</t>
    </r>
    <r>
      <rPr>
        <sz val="24"/>
        <color theme="1"/>
        <rFont val="Times New Roman"/>
        <charset val="134"/>
      </rPr>
      <t>2500</t>
    </r>
    <r>
      <rPr>
        <sz val="24"/>
        <color theme="1"/>
        <rFont val="方正仿宋简体"/>
        <charset val="134"/>
      </rPr>
      <t>元。</t>
    </r>
    <r>
      <rPr>
        <sz val="24"/>
        <color theme="1"/>
        <rFont val="Times New Roman"/>
        <charset val="134"/>
      </rPr>
      <t xml:space="preserve">
</t>
    </r>
    <r>
      <rPr>
        <sz val="24"/>
        <color theme="1"/>
        <rFont val="方正仿宋简体"/>
        <charset val="134"/>
      </rPr>
      <t>项目建成后移交至多来提巴格乡玛依仓（</t>
    </r>
    <r>
      <rPr>
        <sz val="24"/>
        <color theme="1"/>
        <rFont val="Times New Roman"/>
        <charset val="134"/>
      </rPr>
      <t>17</t>
    </r>
    <r>
      <rPr>
        <sz val="24"/>
        <color theme="1"/>
        <rFont val="方正仿宋简体"/>
        <charset val="134"/>
      </rPr>
      <t>）村和色尔古努什（</t>
    </r>
    <r>
      <rPr>
        <sz val="24"/>
        <color theme="1"/>
        <rFont val="Times New Roman"/>
        <charset val="134"/>
      </rPr>
      <t>19</t>
    </r>
    <r>
      <rPr>
        <sz val="24"/>
        <color theme="1"/>
        <rFont val="方正仿宋简体"/>
        <charset val="134"/>
      </rPr>
      <t>）村进行管理。</t>
    </r>
  </si>
  <si>
    <t>县委统战部</t>
  </si>
  <si>
    <t>卢兵</t>
  </si>
  <si>
    <t>BCX006</t>
  </si>
  <si>
    <r>
      <rPr>
        <sz val="24"/>
        <color theme="1"/>
        <rFont val="方正仿宋简体"/>
        <charset val="134"/>
      </rPr>
      <t>巴楚县阿克萨克马热勒乡</t>
    </r>
    <r>
      <rPr>
        <sz val="24"/>
        <color theme="1"/>
        <rFont val="Times New Roman"/>
        <charset val="134"/>
      </rPr>
      <t>2025</t>
    </r>
    <r>
      <rPr>
        <sz val="24"/>
        <color theme="1"/>
        <rFont val="方正仿宋简体"/>
        <charset val="134"/>
      </rPr>
      <t>年防渗渠建设项目</t>
    </r>
  </si>
  <si>
    <r>
      <rPr>
        <sz val="24"/>
        <rFont val="方正仿宋简体"/>
        <charset val="134"/>
      </rPr>
      <t>巴楚县阿克萨克马热勒乡乌塘（</t>
    </r>
    <r>
      <rPr>
        <sz val="24"/>
        <rFont val="Times New Roman"/>
        <charset val="134"/>
      </rPr>
      <t>11</t>
    </r>
    <r>
      <rPr>
        <sz val="24"/>
        <rFont val="方正仿宋简体"/>
        <charset val="134"/>
      </rPr>
      <t>）村、博尔其墩（</t>
    </r>
    <r>
      <rPr>
        <sz val="24"/>
        <rFont val="Times New Roman"/>
        <charset val="134"/>
      </rPr>
      <t>12</t>
    </r>
    <r>
      <rPr>
        <sz val="24"/>
        <rFont val="方正仿宋简体"/>
        <charset val="134"/>
      </rPr>
      <t>）村</t>
    </r>
  </si>
  <si>
    <r>
      <rPr>
        <b/>
        <sz val="24"/>
        <color theme="1"/>
        <rFont val="方正仿宋简体"/>
        <charset val="134"/>
      </rPr>
      <t>总投资</t>
    </r>
    <r>
      <rPr>
        <sz val="24"/>
        <rFont val="方正仿宋简体"/>
        <charset val="134"/>
      </rPr>
      <t>：</t>
    </r>
    <r>
      <rPr>
        <sz val="24"/>
        <rFont val="Times New Roman"/>
        <charset val="134"/>
      </rPr>
      <t>206</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：新建防渗渠</t>
    </r>
    <r>
      <rPr>
        <sz val="24"/>
        <rFont val="Times New Roman"/>
        <charset val="134"/>
      </rPr>
      <t>1.961km</t>
    </r>
    <r>
      <rPr>
        <sz val="24"/>
        <rFont val="方正仿宋简体"/>
        <charset val="134"/>
      </rPr>
      <t>，其中</t>
    </r>
    <r>
      <rPr>
        <sz val="24"/>
        <rFont val="Times New Roman"/>
        <charset val="134"/>
      </rPr>
      <t>11</t>
    </r>
    <r>
      <rPr>
        <sz val="24"/>
        <rFont val="方正仿宋简体"/>
        <charset val="134"/>
      </rPr>
      <t>村</t>
    </r>
    <r>
      <rPr>
        <sz val="24"/>
        <rFont val="Times New Roman"/>
        <charset val="134"/>
      </rPr>
      <t>1.009km</t>
    </r>
    <r>
      <rPr>
        <sz val="24"/>
        <rFont val="方正仿宋简体"/>
        <charset val="134"/>
      </rPr>
      <t>，流量</t>
    </r>
    <r>
      <rPr>
        <sz val="24"/>
        <rFont val="Times New Roman"/>
        <charset val="134"/>
      </rPr>
      <t>0.5-1.0 m³/s</t>
    </r>
    <r>
      <rPr>
        <sz val="24"/>
        <rFont val="方正仿宋简体"/>
        <charset val="134"/>
      </rPr>
      <t>。</t>
    </r>
    <r>
      <rPr>
        <sz val="24"/>
        <rFont val="Times New Roman"/>
        <charset val="134"/>
      </rPr>
      <t>12</t>
    </r>
    <r>
      <rPr>
        <sz val="24"/>
        <rFont val="方正仿宋简体"/>
        <charset val="134"/>
      </rPr>
      <t>村</t>
    </r>
    <r>
      <rPr>
        <sz val="24"/>
        <rFont val="Times New Roman"/>
        <charset val="134"/>
      </rPr>
      <t>952m</t>
    </r>
    <r>
      <rPr>
        <sz val="24"/>
        <rFont val="方正仿宋简体"/>
        <charset val="134"/>
      </rPr>
      <t>，流量</t>
    </r>
    <r>
      <rPr>
        <sz val="24"/>
        <rFont val="Times New Roman"/>
        <charset val="134"/>
      </rPr>
      <t>0.5-1.0 m³/s</t>
    </r>
    <r>
      <rPr>
        <sz val="24"/>
        <rFont val="方正仿宋简体"/>
        <charset val="134"/>
      </rPr>
      <t>。</t>
    </r>
  </si>
  <si>
    <r>
      <rPr>
        <sz val="24"/>
        <color theme="1"/>
        <rFont val="方正仿宋简体"/>
        <charset val="134"/>
      </rPr>
      <t>新建防渗渠</t>
    </r>
    <r>
      <rPr>
        <sz val="24"/>
        <color theme="1"/>
        <rFont val="宋体"/>
        <charset val="134"/>
      </rPr>
      <t>≥</t>
    </r>
    <r>
      <rPr>
        <sz val="24"/>
        <color theme="1"/>
        <rFont val="Times New Roman"/>
        <charset val="134"/>
      </rPr>
      <t>1.961km</t>
    </r>
    <r>
      <rPr>
        <sz val="24"/>
        <color theme="1"/>
        <rFont val="方正仿宋简体"/>
        <charset val="134"/>
      </rPr>
      <t>，受益行政村数</t>
    </r>
    <r>
      <rPr>
        <sz val="24"/>
        <color theme="1"/>
        <rFont val="宋体"/>
        <charset val="134"/>
      </rPr>
      <t>≥</t>
    </r>
    <r>
      <rPr>
        <sz val="24"/>
        <color theme="1"/>
        <rFont val="Times New Roman"/>
        <charset val="134"/>
      </rPr>
      <t>2</t>
    </r>
    <r>
      <rPr>
        <sz val="24"/>
        <color theme="1"/>
        <rFont val="方正仿宋简体"/>
        <charset val="134"/>
      </rPr>
      <t>个，项目验收合格率</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：受益脱贫户（含监测对象）户数</t>
    </r>
    <r>
      <rPr>
        <sz val="24"/>
        <color theme="1"/>
        <rFont val="宋体"/>
        <charset val="134"/>
      </rPr>
      <t>≥</t>
    </r>
    <r>
      <rPr>
        <sz val="24"/>
        <color theme="1"/>
        <rFont val="Times New Roman"/>
        <charset val="134"/>
      </rPr>
      <t>210</t>
    </r>
    <r>
      <rPr>
        <sz val="24"/>
        <color theme="1"/>
        <rFont val="方正仿宋简体"/>
        <charset val="134"/>
      </rPr>
      <t>户，方便群众出行，提升群众幸福感。项目建设过程当中预计带动就业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t>
    </r>
    <r>
      <rPr>
        <sz val="24"/>
        <color theme="1"/>
        <rFont val="Times New Roman"/>
        <charset val="134"/>
      </rPr>
      <t xml:space="preserve">
</t>
    </r>
    <r>
      <rPr>
        <sz val="24"/>
        <color theme="1"/>
        <rFont val="方正仿宋简体"/>
        <charset val="134"/>
      </rPr>
      <t>群众满意度</t>
    </r>
    <r>
      <rPr>
        <sz val="24"/>
        <color theme="1"/>
        <rFont val="宋体"/>
        <charset val="134"/>
      </rPr>
      <t>≥</t>
    </r>
    <r>
      <rPr>
        <sz val="24"/>
        <color theme="1"/>
        <rFont val="Times New Roman"/>
        <charset val="134"/>
      </rPr>
      <t>95%</t>
    </r>
    <r>
      <rPr>
        <sz val="24"/>
        <color theme="1"/>
        <rFont val="方正仿宋简体"/>
        <charset val="134"/>
      </rPr>
      <t>。</t>
    </r>
  </si>
  <si>
    <r>
      <rPr>
        <sz val="24"/>
        <color theme="1"/>
        <rFont val="方正仿宋简体"/>
        <charset val="134"/>
      </rPr>
      <t>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t>
    </r>
    <r>
      <rPr>
        <sz val="24"/>
        <color theme="1"/>
        <rFont val="Times New Roman"/>
        <charset val="134"/>
      </rPr>
      <t xml:space="preserve">
</t>
    </r>
    <r>
      <rPr>
        <sz val="24"/>
        <color theme="1"/>
        <rFont val="方正仿宋简体"/>
        <charset val="134"/>
      </rPr>
      <t>项目建成后移交至村村委会管理、维护，提高群众生活安全。</t>
    </r>
  </si>
  <si>
    <t>BCX007</t>
  </si>
  <si>
    <r>
      <rPr>
        <sz val="24"/>
        <rFont val="方正仿宋简体"/>
        <charset val="134"/>
      </rPr>
      <t>巴楚县</t>
    </r>
    <r>
      <rPr>
        <sz val="24"/>
        <rFont val="Times New Roman"/>
        <charset val="134"/>
      </rPr>
      <t>2025</t>
    </r>
    <r>
      <rPr>
        <sz val="24"/>
        <rFont val="方正仿宋简体"/>
        <charset val="134"/>
      </rPr>
      <t>年色力布亚镇防渗渠建设项目</t>
    </r>
  </si>
  <si>
    <r>
      <rPr>
        <sz val="24"/>
        <rFont val="方正仿宋简体"/>
        <charset val="134"/>
      </rPr>
      <t>色力布亚镇博孜艾日克（</t>
    </r>
    <r>
      <rPr>
        <sz val="24"/>
        <rFont val="Times New Roman"/>
        <charset val="134"/>
      </rPr>
      <t>17</t>
    </r>
    <r>
      <rPr>
        <sz val="24"/>
        <rFont val="方正仿宋简体"/>
        <charset val="134"/>
      </rPr>
      <t>）村、克亚克力克（</t>
    </r>
    <r>
      <rPr>
        <sz val="24"/>
        <rFont val="Times New Roman"/>
        <charset val="134"/>
      </rPr>
      <t>19</t>
    </r>
    <r>
      <rPr>
        <sz val="24"/>
        <rFont val="方正仿宋简体"/>
        <charset val="134"/>
      </rPr>
      <t>）村、库热木托格拉克（</t>
    </r>
    <r>
      <rPr>
        <sz val="24"/>
        <rFont val="Times New Roman"/>
        <charset val="134"/>
      </rPr>
      <t>20</t>
    </r>
    <r>
      <rPr>
        <sz val="24"/>
        <rFont val="方正仿宋简体"/>
        <charset val="134"/>
      </rPr>
      <t>）村</t>
    </r>
  </si>
  <si>
    <r>
      <rPr>
        <b/>
        <sz val="24"/>
        <rFont val="方正仿宋简体"/>
        <charset val="134"/>
      </rPr>
      <t>总投资：</t>
    </r>
    <r>
      <rPr>
        <sz val="24"/>
        <rFont val="Times New Roman"/>
        <charset val="134"/>
      </rPr>
      <t>1303.78</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节水改造斗渠</t>
    </r>
    <r>
      <rPr>
        <sz val="24"/>
        <rFont val="Times New Roman"/>
        <charset val="134"/>
      </rPr>
      <t>12</t>
    </r>
    <r>
      <rPr>
        <sz val="24"/>
        <rFont val="方正仿宋简体"/>
        <charset val="134"/>
      </rPr>
      <t>条，渠道总长</t>
    </r>
    <r>
      <rPr>
        <sz val="24"/>
        <rFont val="Times New Roman"/>
        <charset val="134"/>
      </rPr>
      <t>8.495km</t>
    </r>
    <r>
      <rPr>
        <sz val="24"/>
        <rFont val="方正仿宋简体"/>
        <charset val="134"/>
      </rPr>
      <t>，渠道设计流量</t>
    </r>
    <r>
      <rPr>
        <sz val="24"/>
        <rFont val="Times New Roman"/>
        <charset val="134"/>
      </rPr>
      <t>0.1m³/s-0.4m³/s</t>
    </r>
    <r>
      <rPr>
        <sz val="24"/>
        <rFont val="方正仿宋简体"/>
        <charset val="134"/>
      </rPr>
      <t>，配套相关渠系建筑物及附属设施。</t>
    </r>
  </si>
  <si>
    <r>
      <rPr>
        <b/>
        <sz val="24"/>
        <rFont val="方正仿宋简体"/>
        <charset val="134"/>
      </rPr>
      <t>社会效益：</t>
    </r>
    <r>
      <rPr>
        <sz val="24"/>
        <rFont val="方正仿宋简体"/>
        <charset val="134"/>
      </rPr>
      <t>受益人口</t>
    </r>
    <r>
      <rPr>
        <sz val="24"/>
        <rFont val="宋体"/>
        <charset val="134"/>
      </rPr>
      <t>≥</t>
    </r>
    <r>
      <rPr>
        <sz val="24"/>
        <rFont val="Times New Roman"/>
        <charset val="134"/>
      </rPr>
      <t>7311</t>
    </r>
    <r>
      <rPr>
        <sz val="24"/>
        <rFont val="方正仿宋简体"/>
        <charset val="134"/>
      </rPr>
      <t>人；</t>
    </r>
    <r>
      <rPr>
        <b/>
        <sz val="24"/>
        <rFont val="Times New Roman"/>
        <charset val="134"/>
      </rPr>
      <t xml:space="preserve">
</t>
    </r>
    <r>
      <rPr>
        <b/>
        <sz val="24"/>
        <rFont val="方正仿宋简体"/>
        <charset val="134"/>
      </rPr>
      <t>生态效益：</t>
    </r>
    <r>
      <rPr>
        <sz val="24"/>
        <rFont val="方正仿宋简体"/>
        <charset val="134"/>
      </rPr>
      <t>减少渠道渗漏，节约水资源</t>
    </r>
    <r>
      <rPr>
        <sz val="24"/>
        <rFont val="宋体"/>
        <charset val="134"/>
      </rPr>
      <t>≥</t>
    </r>
    <r>
      <rPr>
        <sz val="24"/>
        <rFont val="Times New Roman"/>
        <charset val="134"/>
      </rPr>
      <t>20%</t>
    </r>
    <r>
      <rPr>
        <sz val="24"/>
        <rFont val="方正仿宋简体"/>
        <charset val="134"/>
      </rPr>
      <t>；</t>
    </r>
    <r>
      <rPr>
        <b/>
        <sz val="24"/>
        <rFont val="Times New Roman"/>
        <charset val="134"/>
      </rPr>
      <t xml:space="preserve">
</t>
    </r>
    <r>
      <rPr>
        <b/>
        <sz val="24"/>
        <rFont val="方正仿宋简体"/>
        <charset val="134"/>
      </rPr>
      <t>可持续影响：</t>
    </r>
    <r>
      <rPr>
        <sz val="24"/>
        <rFont val="方正仿宋简体"/>
        <charset val="134"/>
      </rPr>
      <t>项目设施可持续使用年限达到</t>
    </r>
    <r>
      <rPr>
        <sz val="24"/>
        <rFont val="宋体"/>
        <charset val="134"/>
      </rPr>
      <t>≥</t>
    </r>
    <r>
      <rPr>
        <sz val="24"/>
        <rFont val="Times New Roman"/>
        <charset val="134"/>
      </rPr>
      <t>20</t>
    </r>
    <r>
      <rPr>
        <sz val="24"/>
        <rFont val="方正仿宋简体"/>
        <charset val="134"/>
      </rPr>
      <t>年；</t>
    </r>
    <r>
      <rPr>
        <b/>
        <sz val="24"/>
        <rFont val="Times New Roman"/>
        <charset val="134"/>
      </rPr>
      <t xml:space="preserve">
</t>
    </r>
    <r>
      <rPr>
        <b/>
        <sz val="24"/>
        <rFont val="方正仿宋简体"/>
        <charset val="134"/>
      </rPr>
      <t>服务对象满意度：</t>
    </r>
    <r>
      <rPr>
        <sz val="24"/>
        <rFont val="方正仿宋简体"/>
        <charset val="134"/>
      </rPr>
      <t>村民对渠道建设的满意度达到</t>
    </r>
    <r>
      <rPr>
        <sz val="24"/>
        <rFont val="宋体"/>
        <charset val="134"/>
      </rPr>
      <t>≥</t>
    </r>
    <r>
      <rPr>
        <sz val="24"/>
        <rFont val="Times New Roman"/>
        <charset val="134"/>
      </rPr>
      <t>95%</t>
    </r>
    <r>
      <rPr>
        <sz val="24"/>
        <rFont val="方正仿宋简体"/>
        <charset val="134"/>
      </rPr>
      <t>。</t>
    </r>
  </si>
  <si>
    <r>
      <rPr>
        <sz val="24"/>
        <rFont val="方正仿宋简体"/>
        <charset val="134"/>
      </rPr>
      <t>项目建设过程中，可优先吸纳当地</t>
    </r>
    <r>
      <rPr>
        <sz val="24"/>
        <rFont val="Times New Roman"/>
        <charset val="134"/>
      </rPr>
      <t>40</t>
    </r>
    <r>
      <rPr>
        <sz val="24"/>
        <rFont val="方正仿宋简体"/>
        <charset val="134"/>
      </rPr>
      <t>名村民参与施工，为村民提供就业机会，可带动人均增收</t>
    </r>
    <r>
      <rPr>
        <sz val="24"/>
        <rFont val="Times New Roman"/>
        <charset val="134"/>
      </rPr>
      <t>2000</t>
    </r>
    <r>
      <rPr>
        <sz val="24"/>
        <rFont val="方正仿宋简体"/>
        <charset val="134"/>
      </rPr>
      <t>元；</t>
    </r>
    <r>
      <rPr>
        <sz val="24"/>
        <rFont val="Times New Roman"/>
        <charset val="134"/>
      </rPr>
      <t xml:space="preserve">
</t>
    </r>
    <r>
      <rPr>
        <sz val="24"/>
        <rFont val="方正仿宋简体"/>
        <charset val="134"/>
      </rPr>
      <t>建成后将渠道分别移交至色力布亚镇</t>
    </r>
    <r>
      <rPr>
        <sz val="24"/>
        <rFont val="Times New Roman"/>
        <charset val="134"/>
      </rPr>
      <t>17</t>
    </r>
    <r>
      <rPr>
        <sz val="24"/>
        <rFont val="方正仿宋简体"/>
        <charset val="134"/>
      </rPr>
      <t>村、</t>
    </r>
    <r>
      <rPr>
        <sz val="24"/>
        <rFont val="Times New Roman"/>
        <charset val="134"/>
      </rPr>
      <t>19</t>
    </r>
    <r>
      <rPr>
        <sz val="24"/>
        <rFont val="方正仿宋简体"/>
        <charset val="134"/>
      </rPr>
      <t>村、</t>
    </r>
    <r>
      <rPr>
        <sz val="24"/>
        <rFont val="Times New Roman"/>
        <charset val="134"/>
      </rPr>
      <t>20</t>
    </r>
    <r>
      <rPr>
        <sz val="24"/>
        <rFont val="方正仿宋简体"/>
        <charset val="134"/>
      </rPr>
      <t>村作为公益性资产进行移交，后期管护由村委会进行管理维护。</t>
    </r>
  </si>
  <si>
    <t>色力布亚镇</t>
  </si>
  <si>
    <t>蒋久建、魏广春</t>
  </si>
  <si>
    <t>BCX008</t>
  </si>
  <si>
    <r>
      <rPr>
        <sz val="24"/>
        <rFont val="方正仿宋简体"/>
        <charset val="134"/>
      </rPr>
      <t>巴楚县</t>
    </r>
    <r>
      <rPr>
        <sz val="24"/>
        <rFont val="Times New Roman"/>
        <charset val="134"/>
      </rPr>
      <t>2025</t>
    </r>
    <r>
      <rPr>
        <sz val="24"/>
        <rFont val="方正仿宋简体"/>
        <charset val="134"/>
      </rPr>
      <t>年多来提巴格乡防渗渠建设项目</t>
    </r>
  </si>
  <si>
    <r>
      <rPr>
        <sz val="24"/>
        <color rgb="FF000000"/>
        <rFont val="方正仿宋简体"/>
        <charset val="134"/>
      </rPr>
      <t>多来提巴格乡阿亚克喀拉库勒诺（</t>
    </r>
    <r>
      <rPr>
        <sz val="24"/>
        <color rgb="FF000000"/>
        <rFont val="Times New Roman"/>
        <charset val="134"/>
      </rPr>
      <t>9</t>
    </r>
    <r>
      <rPr>
        <sz val="24"/>
        <color rgb="FF000000"/>
        <rFont val="方正仿宋简体"/>
        <charset val="134"/>
      </rPr>
      <t>）村、克其克托帕（</t>
    </r>
    <r>
      <rPr>
        <sz val="24"/>
        <color rgb="FF000000"/>
        <rFont val="Times New Roman"/>
        <charset val="134"/>
      </rPr>
      <t>10</t>
    </r>
    <r>
      <rPr>
        <sz val="24"/>
        <color rgb="FF000000"/>
        <rFont val="方正仿宋简体"/>
        <charset val="134"/>
      </rPr>
      <t>）村</t>
    </r>
  </si>
  <si>
    <r>
      <rPr>
        <b/>
        <sz val="24"/>
        <color rgb="FF000000"/>
        <rFont val="方正仿宋简体"/>
        <charset val="134"/>
      </rPr>
      <t>总投资：</t>
    </r>
    <r>
      <rPr>
        <sz val="24"/>
        <color rgb="FF000000"/>
        <rFont val="Times New Roman"/>
        <charset val="134"/>
      </rPr>
      <t>561</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在多来提巴格乡阿亚克喀拉库勒诺（</t>
    </r>
    <r>
      <rPr>
        <sz val="24"/>
        <color rgb="FF000000"/>
        <rFont val="Times New Roman"/>
        <charset val="134"/>
      </rPr>
      <t>9</t>
    </r>
    <r>
      <rPr>
        <sz val="24"/>
        <color rgb="FF000000"/>
        <rFont val="方正仿宋简体"/>
        <charset val="134"/>
      </rPr>
      <t>）村、克其克托帕（</t>
    </r>
    <r>
      <rPr>
        <sz val="24"/>
        <color rgb="FF000000"/>
        <rFont val="Times New Roman"/>
        <charset val="134"/>
      </rPr>
      <t>10</t>
    </r>
    <r>
      <rPr>
        <sz val="24"/>
        <color rgb="FF000000"/>
        <rFont val="方正仿宋简体"/>
        <charset val="134"/>
      </rPr>
      <t>）村新建防渗渠</t>
    </r>
    <r>
      <rPr>
        <sz val="24"/>
        <color rgb="FF000000"/>
        <rFont val="Times New Roman"/>
        <charset val="134"/>
      </rPr>
      <t>8km</t>
    </r>
    <r>
      <rPr>
        <sz val="24"/>
        <color rgb="FF000000"/>
        <rFont val="方正仿宋简体"/>
        <charset val="134"/>
      </rPr>
      <t>，流量</t>
    </r>
    <r>
      <rPr>
        <sz val="24"/>
        <color rgb="FF000000"/>
        <rFont val="Times New Roman"/>
        <charset val="134"/>
      </rPr>
      <t>0.3m³/-0.5m³/s</t>
    </r>
    <r>
      <rPr>
        <sz val="24"/>
        <color rgb="FF000000"/>
        <rFont val="方正仿宋简体"/>
        <charset val="134"/>
      </rPr>
      <t>，并配套附属设施，每公里</t>
    </r>
    <r>
      <rPr>
        <sz val="24"/>
        <color rgb="FF000000"/>
        <rFont val="Times New Roman"/>
        <charset val="134"/>
      </rPr>
      <t>70</t>
    </r>
    <r>
      <rPr>
        <sz val="24"/>
        <color rgb="FF000000"/>
        <rFont val="方正仿宋简体"/>
        <charset val="134"/>
      </rPr>
      <t>万元。其中：</t>
    </r>
    <r>
      <rPr>
        <sz val="24"/>
        <color rgb="FF000000"/>
        <rFont val="Times New Roman"/>
        <charset val="134"/>
      </rPr>
      <t>9</t>
    </r>
    <r>
      <rPr>
        <sz val="24"/>
        <color rgb="FF000000"/>
        <rFont val="方正仿宋简体"/>
        <charset val="134"/>
      </rPr>
      <t>村</t>
    </r>
    <r>
      <rPr>
        <sz val="24"/>
        <color rgb="FF000000"/>
        <rFont val="Times New Roman"/>
        <charset val="134"/>
      </rPr>
      <t>7.1km</t>
    </r>
    <r>
      <rPr>
        <sz val="24"/>
        <color rgb="FF000000"/>
        <rFont val="方正仿宋简体"/>
        <charset val="134"/>
      </rPr>
      <t>，</t>
    </r>
    <r>
      <rPr>
        <sz val="24"/>
        <color rgb="FF000000"/>
        <rFont val="Times New Roman"/>
        <charset val="134"/>
      </rPr>
      <t>10</t>
    </r>
    <r>
      <rPr>
        <sz val="24"/>
        <color rgb="FF000000"/>
        <rFont val="方正仿宋简体"/>
        <charset val="134"/>
      </rPr>
      <t>村</t>
    </r>
    <r>
      <rPr>
        <sz val="24"/>
        <color rgb="FF000000"/>
        <rFont val="Times New Roman"/>
        <charset val="134"/>
      </rPr>
      <t>0.9km</t>
    </r>
    <r>
      <rPr>
        <sz val="24"/>
        <color rgb="FF000000"/>
        <rFont val="方正仿宋简体"/>
        <charset val="134"/>
      </rPr>
      <t>。</t>
    </r>
  </si>
  <si>
    <r>
      <rPr>
        <sz val="24"/>
        <color theme="1"/>
        <rFont val="方正仿宋简体"/>
        <charset val="134"/>
      </rPr>
      <t>新建防渗渠</t>
    </r>
    <r>
      <rPr>
        <sz val="24"/>
        <rFont val="宋体"/>
        <charset val="134"/>
      </rPr>
      <t>≥</t>
    </r>
    <r>
      <rPr>
        <sz val="24"/>
        <rFont val="Times New Roman"/>
        <charset val="134"/>
      </rPr>
      <t>8km</t>
    </r>
    <r>
      <rPr>
        <sz val="24"/>
        <rFont val="方正仿宋简体"/>
        <charset val="134"/>
      </rPr>
      <t>，项目验收合格率</t>
    </r>
    <r>
      <rPr>
        <sz val="24"/>
        <rFont val="Times New Roman"/>
        <charset val="134"/>
      </rPr>
      <t>=100%</t>
    </r>
    <r>
      <rPr>
        <sz val="24"/>
        <rFont val="宋体"/>
        <charset val="134"/>
      </rPr>
      <t>；</t>
    </r>
    <r>
      <rPr>
        <sz val="24"/>
        <rFont val="Times New Roman"/>
        <charset val="134"/>
      </rPr>
      <t xml:space="preserve">
</t>
    </r>
    <r>
      <rPr>
        <b/>
        <sz val="24"/>
        <rFont val="方正仿宋简体"/>
        <charset val="134"/>
      </rPr>
      <t>社会效益</t>
    </r>
    <r>
      <rPr>
        <sz val="24"/>
        <rFont val="方正仿宋简体"/>
        <charset val="134"/>
      </rPr>
      <t>：增加当地建材及劳动力需求、提高灌溉水利用系数、改善农业生产条件；</t>
    </r>
    <r>
      <rPr>
        <sz val="24"/>
        <rFont val="Times New Roman"/>
        <charset val="134"/>
      </rPr>
      <t xml:space="preserve">
</t>
    </r>
    <r>
      <rPr>
        <b/>
        <sz val="24"/>
        <rFont val="方正仿宋简体"/>
        <charset val="134"/>
      </rPr>
      <t>经济效益</t>
    </r>
    <r>
      <rPr>
        <sz val="24"/>
        <rFont val="方正仿宋简体"/>
        <charset val="134"/>
      </rPr>
      <t>：提高耕地作物产量，节约水资源，促进农民增收，工程实施可带动至少</t>
    </r>
    <r>
      <rPr>
        <sz val="24"/>
        <rFont val="Times New Roman"/>
        <charset val="134"/>
      </rPr>
      <t>60</t>
    </r>
    <r>
      <rPr>
        <sz val="24"/>
        <rFont val="方正仿宋简体"/>
        <charset val="134"/>
      </rPr>
      <t>名务工人员就业，年均增加收入</t>
    </r>
    <r>
      <rPr>
        <sz val="24"/>
        <rFont val="Times New Roman"/>
        <charset val="134"/>
      </rPr>
      <t>8000</t>
    </r>
    <r>
      <rPr>
        <sz val="24"/>
        <rFont val="方正仿宋简体"/>
        <charset val="134"/>
      </rPr>
      <t>元。</t>
    </r>
  </si>
  <si>
    <r>
      <rPr>
        <sz val="24"/>
        <color theme="1"/>
        <rFont val="方正仿宋简体"/>
        <charset val="134"/>
      </rPr>
      <t>预计带动就业</t>
    </r>
    <r>
      <rPr>
        <sz val="24"/>
        <color theme="1"/>
        <rFont val="Times New Roman"/>
        <charset val="134"/>
      </rPr>
      <t>60</t>
    </r>
    <r>
      <rPr>
        <sz val="24"/>
        <color theme="1"/>
        <rFont val="方正仿宋简体"/>
        <charset val="134"/>
      </rPr>
      <t>人，发放工资</t>
    </r>
    <r>
      <rPr>
        <sz val="24"/>
        <color theme="1"/>
        <rFont val="Times New Roman"/>
        <charset val="134"/>
      </rPr>
      <t>48</t>
    </r>
    <r>
      <rPr>
        <sz val="24"/>
        <color theme="1"/>
        <rFont val="方正仿宋简体"/>
        <charset val="134"/>
      </rPr>
      <t>万元。</t>
    </r>
  </si>
  <si>
    <t>多来提巴格乡</t>
  </si>
  <si>
    <t>刘山山、魏广春</t>
  </si>
  <si>
    <t>BCX009</t>
  </si>
  <si>
    <r>
      <rPr>
        <sz val="24"/>
        <color rgb="FF000000"/>
        <rFont val="方正仿宋简体"/>
        <charset val="134"/>
      </rPr>
      <t>巴楚县</t>
    </r>
    <r>
      <rPr>
        <sz val="24"/>
        <color rgb="FF000000"/>
        <rFont val="Times New Roman"/>
        <charset val="134"/>
      </rPr>
      <t>2025</t>
    </r>
    <r>
      <rPr>
        <sz val="24"/>
        <color rgb="FF000000"/>
        <rFont val="方正仿宋简体"/>
        <charset val="134"/>
      </rPr>
      <t>年阿克萨克马热勒乡防渗渠建设项目</t>
    </r>
  </si>
  <si>
    <r>
      <rPr>
        <sz val="24"/>
        <color rgb="FF000000"/>
        <rFont val="方正仿宋简体"/>
        <charset val="134"/>
      </rPr>
      <t>新建</t>
    </r>
    <r>
      <rPr>
        <sz val="24"/>
        <color rgb="FF000000"/>
        <rFont val="Times New Roman"/>
        <charset val="134"/>
      </rPr>
      <t>/</t>
    </r>
    <r>
      <rPr>
        <sz val="24"/>
        <color rgb="FF000000"/>
        <rFont val="方正仿宋简体"/>
        <charset val="134"/>
      </rPr>
      <t>改建</t>
    </r>
  </si>
  <si>
    <r>
      <rPr>
        <sz val="24"/>
        <color rgb="FF000000"/>
        <rFont val="方正仿宋简体"/>
        <charset val="134"/>
      </rPr>
      <t>阿克萨克马热勒乡古再（</t>
    </r>
    <r>
      <rPr>
        <sz val="24"/>
        <color rgb="FF000000"/>
        <rFont val="Times New Roman"/>
        <charset val="134"/>
      </rPr>
      <t>7</t>
    </r>
    <r>
      <rPr>
        <sz val="24"/>
        <color rgb="FF000000"/>
        <rFont val="方正仿宋简体"/>
        <charset val="134"/>
      </rPr>
      <t>）村、英也尔（</t>
    </r>
    <r>
      <rPr>
        <sz val="24"/>
        <color rgb="FF000000"/>
        <rFont val="Times New Roman"/>
        <charset val="134"/>
      </rPr>
      <t>18</t>
    </r>
    <r>
      <rPr>
        <sz val="24"/>
        <color rgb="FF000000"/>
        <rFont val="方正仿宋简体"/>
        <charset val="134"/>
      </rPr>
      <t>）村</t>
    </r>
  </si>
  <si>
    <r>
      <rPr>
        <b/>
        <sz val="24"/>
        <color rgb="FF000000"/>
        <rFont val="方正仿宋简体"/>
        <charset val="134"/>
      </rPr>
      <t>总投资：</t>
    </r>
    <r>
      <rPr>
        <sz val="24"/>
        <color rgb="FF000000"/>
        <rFont val="Times New Roman"/>
        <charset val="134"/>
      </rPr>
      <t>990</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在阿克萨克马热勒乡古再（</t>
    </r>
    <r>
      <rPr>
        <sz val="24"/>
        <color rgb="FF000000"/>
        <rFont val="Times New Roman"/>
        <charset val="134"/>
      </rPr>
      <t>7</t>
    </r>
    <r>
      <rPr>
        <sz val="24"/>
        <color rgb="FF000000"/>
        <rFont val="方正仿宋简体"/>
        <charset val="134"/>
      </rPr>
      <t>）村新建流量为</t>
    </r>
    <r>
      <rPr>
        <sz val="24"/>
        <color rgb="FF000000"/>
        <rFont val="Times New Roman"/>
        <charset val="134"/>
      </rPr>
      <t>0.3-0.8m³/s</t>
    </r>
    <r>
      <rPr>
        <sz val="24"/>
        <color rgb="FF000000"/>
        <rFont val="方正仿宋简体"/>
        <charset val="134"/>
      </rPr>
      <t>的防渗渠</t>
    </r>
    <r>
      <rPr>
        <sz val="24"/>
        <color rgb="FF000000"/>
        <rFont val="Times New Roman"/>
        <charset val="134"/>
      </rPr>
      <t>5.9km</t>
    </r>
    <r>
      <rPr>
        <sz val="24"/>
        <color rgb="FF000000"/>
        <rFont val="方正仿宋简体"/>
        <charset val="134"/>
      </rPr>
      <t>；英也尔（</t>
    </r>
    <r>
      <rPr>
        <sz val="24"/>
        <color rgb="FF000000"/>
        <rFont val="Times New Roman"/>
        <charset val="134"/>
      </rPr>
      <t>18</t>
    </r>
    <r>
      <rPr>
        <sz val="24"/>
        <color rgb="FF000000"/>
        <rFont val="方正仿宋简体"/>
        <charset val="134"/>
      </rPr>
      <t>）村新建流量为</t>
    </r>
    <r>
      <rPr>
        <sz val="24"/>
        <color rgb="FF000000"/>
        <rFont val="Times New Roman"/>
        <charset val="134"/>
      </rPr>
      <t>0.3m³/s-0.8m³/s</t>
    </r>
    <r>
      <rPr>
        <sz val="24"/>
        <color rgb="FF000000"/>
        <rFont val="方正仿宋简体"/>
        <charset val="134"/>
      </rPr>
      <t>的防渗渠</t>
    </r>
    <r>
      <rPr>
        <sz val="24"/>
        <color rgb="FF000000"/>
        <rFont val="Times New Roman"/>
        <charset val="134"/>
      </rPr>
      <t>2.7km.</t>
    </r>
    <r>
      <rPr>
        <sz val="24"/>
        <color rgb="FF000000"/>
        <rFont val="方正仿宋简体"/>
        <charset val="134"/>
      </rPr>
      <t>配套相关附属设施。</t>
    </r>
  </si>
  <si>
    <r>
      <rPr>
        <sz val="24"/>
        <rFont val="方正仿宋简体"/>
        <charset val="134"/>
      </rPr>
      <t>新建防渗渠</t>
    </r>
    <r>
      <rPr>
        <sz val="24"/>
        <rFont val="宋体"/>
        <charset val="134"/>
      </rPr>
      <t>≥</t>
    </r>
    <r>
      <rPr>
        <sz val="24"/>
        <rFont val="Times New Roman"/>
        <charset val="134"/>
      </rPr>
      <t>8.6km</t>
    </r>
    <r>
      <rPr>
        <sz val="24"/>
        <rFont val="方正仿宋简体"/>
        <charset val="134"/>
      </rPr>
      <t>，项目验收合格率</t>
    </r>
    <r>
      <rPr>
        <sz val="24"/>
        <rFont val="Times New Roman"/>
        <charset val="134"/>
      </rPr>
      <t>=100%</t>
    </r>
    <r>
      <rPr>
        <sz val="24"/>
        <rFont val="宋体"/>
        <charset val="134"/>
      </rPr>
      <t>；</t>
    </r>
    <r>
      <rPr>
        <b/>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57</t>
    </r>
    <r>
      <rPr>
        <sz val="24"/>
        <rFont val="方正仿宋简体"/>
        <charset val="134"/>
      </rPr>
      <t>人，人均增收</t>
    </r>
    <r>
      <rPr>
        <sz val="24"/>
        <rFont val="Times New Roman"/>
        <charset val="134"/>
      </rPr>
      <t>2500</t>
    </r>
    <r>
      <rPr>
        <sz val="24"/>
        <rFont val="方正仿宋简体"/>
        <charset val="134"/>
      </rPr>
      <t>元以上；</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376</t>
    </r>
    <r>
      <rPr>
        <sz val="24"/>
        <rFont val="方正仿宋简体"/>
        <charset val="134"/>
      </rPr>
      <t>户，受益脱贫人口（含监测对象）</t>
    </r>
    <r>
      <rPr>
        <sz val="24"/>
        <rFont val="宋体"/>
        <charset val="134"/>
      </rPr>
      <t>≥</t>
    </r>
    <r>
      <rPr>
        <sz val="24"/>
        <rFont val="Times New Roman"/>
        <charset val="134"/>
      </rPr>
      <t>1128</t>
    </r>
    <r>
      <rPr>
        <sz val="24"/>
        <rFont val="方正仿宋简体"/>
        <charset val="134"/>
      </rPr>
      <t>人，提高水资源利用率和保证率，全面提升灌溉水平，降低运行成本，提高水利工程综合效益；</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</si>
  <si>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项目与建成后由</t>
    </r>
    <r>
      <rPr>
        <sz val="24"/>
        <color theme="1"/>
        <rFont val="Times New Roman"/>
        <charset val="134"/>
      </rPr>
      <t>7</t>
    </r>
    <r>
      <rPr>
        <sz val="24"/>
        <color theme="1"/>
        <rFont val="方正仿宋简体"/>
        <charset val="134"/>
      </rPr>
      <t>村、</t>
    </r>
    <r>
      <rPr>
        <sz val="24"/>
        <color theme="1"/>
        <rFont val="Times New Roman"/>
        <charset val="134"/>
      </rPr>
      <t>18</t>
    </r>
    <r>
      <rPr>
        <sz val="24"/>
        <color theme="1"/>
        <rFont val="方正仿宋简体"/>
        <charset val="134"/>
      </rPr>
      <t>村负责运行维护；有效提高水资源利用率和保证率，全面提升灌溉水平，降低运行成本，提高水利工程综合效益。</t>
    </r>
  </si>
  <si>
    <t>阿克萨克马热勒乡</t>
  </si>
  <si>
    <t>潘荣森、魏广春</t>
  </si>
  <si>
    <t>BCX010</t>
  </si>
  <si>
    <r>
      <rPr>
        <sz val="24"/>
        <rFont val="方正仿宋简体"/>
        <charset val="134"/>
      </rPr>
      <t>巴楚县</t>
    </r>
    <r>
      <rPr>
        <sz val="24"/>
        <rFont val="Times New Roman"/>
        <charset val="134"/>
      </rPr>
      <t>2025</t>
    </r>
    <r>
      <rPr>
        <sz val="24"/>
        <rFont val="方正仿宋简体"/>
        <charset val="134"/>
      </rPr>
      <t>年恰尔巴格乡防渗渠建设项目</t>
    </r>
  </si>
  <si>
    <r>
      <rPr>
        <sz val="24"/>
        <rFont val="方正仿宋简体"/>
        <charset val="134"/>
      </rPr>
      <t>恰尔巴格乡拍斯吾斯塘（</t>
    </r>
    <r>
      <rPr>
        <sz val="24"/>
        <rFont val="Times New Roman"/>
        <charset val="134"/>
      </rPr>
      <t>10</t>
    </r>
    <r>
      <rPr>
        <sz val="24"/>
        <rFont val="方正仿宋简体"/>
        <charset val="134"/>
      </rPr>
      <t>）村</t>
    </r>
  </si>
  <si>
    <r>
      <rPr>
        <b/>
        <sz val="24"/>
        <rFont val="方正仿宋简体"/>
        <charset val="134"/>
      </rPr>
      <t>总投资：</t>
    </r>
    <r>
      <rPr>
        <sz val="24"/>
        <rFont val="Times New Roman"/>
        <charset val="134"/>
      </rPr>
      <t>800</t>
    </r>
    <r>
      <rPr>
        <sz val="24"/>
        <rFont val="方正仿宋简体"/>
        <charset val="134"/>
      </rPr>
      <t>万</t>
    </r>
    <r>
      <rPr>
        <b/>
        <sz val="24"/>
        <rFont val="Times New Roman"/>
        <charset val="134"/>
      </rPr>
      <t xml:space="preserve">
</t>
    </r>
    <r>
      <rPr>
        <b/>
        <sz val="24"/>
        <rFont val="方正仿宋简体"/>
        <charset val="134"/>
      </rPr>
      <t>建设内容：</t>
    </r>
    <r>
      <rPr>
        <sz val="24"/>
        <rFont val="方正仿宋简体"/>
        <charset val="134"/>
      </rPr>
      <t>新建防渗斗渠</t>
    </r>
    <r>
      <rPr>
        <sz val="24"/>
        <rFont val="Times New Roman"/>
        <charset val="134"/>
      </rPr>
      <t>6.09km</t>
    </r>
    <r>
      <rPr>
        <sz val="24"/>
        <rFont val="宋体"/>
        <charset val="134"/>
      </rPr>
      <t>，</t>
    </r>
    <r>
      <rPr>
        <sz val="24"/>
        <rFont val="方正仿宋简体"/>
        <charset val="134"/>
      </rPr>
      <t>设计流量</t>
    </r>
    <r>
      <rPr>
        <sz val="24"/>
        <rFont val="Times New Roman"/>
        <charset val="134"/>
      </rPr>
      <t>0.3m³/s-0.9m³/s</t>
    </r>
    <r>
      <rPr>
        <sz val="24"/>
        <rFont val="方正仿宋简体"/>
        <charset val="134"/>
      </rPr>
      <t>，配套渠系建筑物</t>
    </r>
    <r>
      <rPr>
        <sz val="24"/>
        <rFont val="Times New Roman"/>
        <charset val="134"/>
      </rPr>
      <t>50</t>
    </r>
    <r>
      <rPr>
        <sz val="24"/>
        <rFont val="方正仿宋简体"/>
        <charset val="134"/>
      </rPr>
      <t>座及相关附属设施。</t>
    </r>
  </si>
  <si>
    <r>
      <rPr>
        <sz val="24"/>
        <rFont val="方正仿宋简体"/>
        <charset val="134"/>
      </rPr>
      <t>建设渠道长度</t>
    </r>
    <r>
      <rPr>
        <sz val="24"/>
        <rFont val="宋体"/>
        <charset val="134"/>
      </rPr>
      <t>≥</t>
    </r>
    <r>
      <rPr>
        <sz val="24"/>
        <rFont val="Times New Roman"/>
        <charset val="134"/>
      </rPr>
      <t>6.09km</t>
    </r>
    <r>
      <rPr>
        <sz val="24"/>
        <rFont val="方正仿宋简体"/>
        <charset val="134"/>
      </rPr>
      <t>，新增和改善灌溉面积</t>
    </r>
    <r>
      <rPr>
        <sz val="24"/>
        <rFont val="宋体"/>
        <charset val="134"/>
      </rPr>
      <t>≥</t>
    </r>
    <r>
      <rPr>
        <sz val="24"/>
        <rFont val="Times New Roman"/>
        <charset val="134"/>
      </rPr>
      <t>1.5</t>
    </r>
    <r>
      <rPr>
        <sz val="24"/>
        <rFont val="方正仿宋简体"/>
        <charset val="134"/>
      </rPr>
      <t>万亩，项目验收合格率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30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80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受益面积</t>
    </r>
    <r>
      <rPr>
        <sz val="24"/>
        <rFont val="Times New Roman"/>
        <charset val="134"/>
      </rPr>
      <t>0.8</t>
    </r>
    <r>
      <rPr>
        <sz val="24"/>
        <rFont val="方正仿宋简体"/>
        <charset val="134"/>
      </rPr>
      <t>万亩，提高水资源利用率和保证率，全面提升灌溉水平，降低运行成本，提高水利工程综合效益；</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</si>
  <si>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rFont val="方正仿宋简体"/>
        <charset val="134"/>
      </rPr>
      <t>预计带动当地务工</t>
    </r>
    <r>
      <rPr>
        <sz val="24"/>
        <rFont val="Times New Roman"/>
        <charset val="134"/>
      </rPr>
      <t>30</t>
    </r>
    <r>
      <rPr>
        <sz val="24"/>
        <rFont val="方正仿宋简体"/>
        <charset val="134"/>
      </rPr>
      <t>人，人均增收</t>
    </r>
    <r>
      <rPr>
        <sz val="24"/>
        <rFont val="Times New Roman"/>
        <charset val="134"/>
      </rPr>
      <t>2000</t>
    </r>
    <r>
      <rPr>
        <sz val="24"/>
        <rFont val="方正仿宋简体"/>
        <charset val="134"/>
      </rPr>
      <t>元以上；</t>
    </r>
    <r>
      <rPr>
        <sz val="24"/>
        <rFont val="Times New Roman"/>
        <charset val="134"/>
      </rPr>
      <t xml:space="preserve">
</t>
    </r>
    <r>
      <rPr>
        <sz val="24"/>
        <rFont val="方正仿宋简体"/>
        <charset val="134"/>
      </rPr>
      <t>项目与建成后由</t>
    </r>
    <r>
      <rPr>
        <sz val="24"/>
        <rFont val="Times New Roman"/>
        <charset val="134"/>
      </rPr>
      <t>10</t>
    </r>
    <r>
      <rPr>
        <sz val="24"/>
        <rFont val="方正仿宋简体"/>
        <charset val="134"/>
      </rPr>
      <t>村、负责运行维护；有效提高水资源利用率和保证率，全面提升灌溉水平，降低运行成本，提高水利工程综合效益。</t>
    </r>
  </si>
  <si>
    <t>恰尔巴格乡</t>
  </si>
  <si>
    <t>贾中元、魏广春、</t>
  </si>
  <si>
    <t>BCX085</t>
  </si>
  <si>
    <r>
      <rPr>
        <sz val="24"/>
        <rFont val="方正仿宋简体"/>
        <charset val="134"/>
      </rPr>
      <t>巴楚县</t>
    </r>
    <r>
      <rPr>
        <sz val="24"/>
        <rFont val="Times New Roman"/>
        <charset val="134"/>
      </rPr>
      <t>2025</t>
    </r>
    <r>
      <rPr>
        <sz val="24"/>
        <rFont val="方正仿宋简体"/>
        <charset val="134"/>
      </rPr>
      <t>年恰尔巴格乡</t>
    </r>
    <r>
      <rPr>
        <sz val="24"/>
        <rFont val="Times New Roman"/>
        <charset val="134"/>
      </rPr>
      <t>11</t>
    </r>
    <r>
      <rPr>
        <sz val="24"/>
        <rFont val="方正仿宋简体"/>
        <charset val="134"/>
      </rPr>
      <t>村和</t>
    </r>
    <r>
      <rPr>
        <sz val="24"/>
        <rFont val="Times New Roman"/>
        <charset val="134"/>
      </rPr>
      <t>12</t>
    </r>
    <r>
      <rPr>
        <sz val="24"/>
        <rFont val="方正仿宋简体"/>
        <charset val="134"/>
      </rPr>
      <t>村防渗渠建设项目</t>
    </r>
  </si>
  <si>
    <r>
      <rPr>
        <sz val="24"/>
        <rFont val="方正仿宋简体"/>
        <charset val="134"/>
      </rPr>
      <t>恰尔巴格乡奥依阔坦（</t>
    </r>
    <r>
      <rPr>
        <sz val="24"/>
        <rFont val="Times New Roman"/>
        <charset val="134"/>
      </rPr>
      <t>11</t>
    </r>
    <r>
      <rPr>
        <sz val="24"/>
        <rFont val="方正仿宋简体"/>
        <charset val="134"/>
      </rPr>
      <t>）村、其盖里克（</t>
    </r>
    <r>
      <rPr>
        <sz val="24"/>
        <rFont val="Times New Roman"/>
        <charset val="134"/>
      </rPr>
      <t>12</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</si>
  <si>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800</t>
    </r>
    <r>
      <rPr>
        <sz val="24"/>
        <rFont val="方正仿宋简体"/>
        <charset val="134"/>
      </rPr>
      <t>万</t>
    </r>
    <r>
      <rPr>
        <sz val="24"/>
        <rFont val="Times New Roman"/>
        <charset val="134"/>
      </rPr>
      <t xml:space="preserve">
</t>
    </r>
    <r>
      <rPr>
        <b/>
        <sz val="24"/>
        <rFont val="方正仿宋简体"/>
        <charset val="134"/>
      </rPr>
      <t>建设内容</t>
    </r>
    <r>
      <rPr>
        <sz val="24"/>
        <rFont val="方正仿宋简体"/>
        <charset val="134"/>
      </rPr>
      <t>：为恰尔巴格乡</t>
    </r>
    <r>
      <rPr>
        <sz val="24"/>
        <rFont val="Times New Roman"/>
        <charset val="134"/>
      </rPr>
      <t>11</t>
    </r>
    <r>
      <rPr>
        <sz val="24"/>
        <rFont val="方正仿宋简体"/>
        <charset val="134"/>
      </rPr>
      <t>村和</t>
    </r>
    <r>
      <rPr>
        <sz val="24"/>
        <rFont val="Times New Roman"/>
        <charset val="134"/>
      </rPr>
      <t>12</t>
    </r>
    <r>
      <rPr>
        <sz val="24"/>
        <rFont val="方正仿宋简体"/>
        <charset val="134"/>
      </rPr>
      <t>村新建</t>
    </r>
    <r>
      <rPr>
        <sz val="24"/>
        <rFont val="Times New Roman"/>
        <charset val="134"/>
      </rPr>
      <t>0.1m³/s-0.5m³/s</t>
    </r>
    <r>
      <rPr>
        <sz val="24"/>
        <rFont val="方正仿宋简体"/>
        <charset val="134"/>
      </rPr>
      <t>流量矩型防渗渠</t>
    </r>
    <r>
      <rPr>
        <sz val="24"/>
        <rFont val="Times New Roman"/>
        <charset val="134"/>
      </rPr>
      <t>9.5km</t>
    </r>
    <r>
      <rPr>
        <sz val="24"/>
        <rFont val="方正仿宋简体"/>
        <charset val="134"/>
      </rPr>
      <t>，并配套桥涵等相关附属设施，其中：</t>
    </r>
    <r>
      <rPr>
        <sz val="24"/>
        <rFont val="Times New Roman"/>
        <charset val="134"/>
      </rPr>
      <t>11</t>
    </r>
    <r>
      <rPr>
        <sz val="24"/>
        <rFont val="方正仿宋简体"/>
        <charset val="134"/>
      </rPr>
      <t>村</t>
    </r>
    <r>
      <rPr>
        <sz val="24"/>
        <rFont val="Times New Roman"/>
        <charset val="134"/>
      </rPr>
      <t>1.33</t>
    </r>
    <r>
      <rPr>
        <sz val="24"/>
        <rFont val="方正仿宋简体"/>
        <charset val="134"/>
      </rPr>
      <t>公</t>
    </r>
    <r>
      <rPr>
        <sz val="24"/>
        <rFont val="Times New Roman"/>
        <charset val="134"/>
      </rPr>
      <t>km</t>
    </r>
    <r>
      <rPr>
        <sz val="24"/>
        <rFont val="方正仿宋简体"/>
        <charset val="134"/>
      </rPr>
      <t>，</t>
    </r>
    <r>
      <rPr>
        <sz val="24"/>
        <rFont val="Times New Roman"/>
        <charset val="134"/>
      </rPr>
      <t>12</t>
    </r>
    <r>
      <rPr>
        <sz val="24"/>
        <rFont val="方正仿宋简体"/>
        <charset val="134"/>
      </rPr>
      <t>村</t>
    </r>
    <r>
      <rPr>
        <sz val="24"/>
        <rFont val="Times New Roman"/>
        <charset val="134"/>
      </rPr>
      <t>8.17km</t>
    </r>
  </si>
  <si>
    <r>
      <rPr>
        <sz val="24"/>
        <rFont val="方正仿宋简体"/>
        <charset val="134"/>
      </rPr>
      <t>建设渠道长度</t>
    </r>
    <r>
      <rPr>
        <sz val="24"/>
        <rFont val="宋体"/>
        <charset val="134"/>
      </rPr>
      <t>≥</t>
    </r>
    <r>
      <rPr>
        <sz val="24"/>
        <rFont val="Times New Roman"/>
        <charset val="134"/>
      </rPr>
      <t>9.5km</t>
    </r>
    <r>
      <rPr>
        <sz val="24"/>
        <rFont val="方正仿宋简体"/>
        <charset val="134"/>
      </rPr>
      <t>，新增和改善灌溉面积</t>
    </r>
    <r>
      <rPr>
        <sz val="24"/>
        <rFont val="宋体"/>
        <charset val="134"/>
      </rPr>
      <t>≥</t>
    </r>
    <r>
      <rPr>
        <sz val="24"/>
        <rFont val="Times New Roman"/>
        <charset val="134"/>
      </rPr>
      <t>1.5</t>
    </r>
    <r>
      <rPr>
        <sz val="24"/>
        <rFont val="方正仿宋简体"/>
        <charset val="134"/>
      </rPr>
      <t>万亩，项目验收合格率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30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80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受益面积</t>
    </r>
    <r>
      <rPr>
        <sz val="24"/>
        <rFont val="Times New Roman"/>
        <charset val="134"/>
      </rPr>
      <t>0.8</t>
    </r>
    <r>
      <rPr>
        <sz val="24"/>
        <rFont val="方正仿宋简体"/>
        <charset val="134"/>
      </rPr>
      <t>万亩，提高水资源利用率和保证率，全面提升灌溉水平，降低运行成本，提高水利工程综合效益。</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</si>
  <si>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rFont val="方正仿宋简体"/>
        <charset val="134"/>
      </rPr>
      <t>预计带动当地务工</t>
    </r>
    <r>
      <rPr>
        <sz val="24"/>
        <rFont val="Times New Roman"/>
        <charset val="134"/>
      </rPr>
      <t>30</t>
    </r>
    <r>
      <rPr>
        <sz val="24"/>
        <rFont val="方正仿宋简体"/>
        <charset val="134"/>
      </rPr>
      <t>人，人均增收</t>
    </r>
    <r>
      <rPr>
        <sz val="24"/>
        <rFont val="Times New Roman"/>
        <charset val="134"/>
      </rPr>
      <t>2000</t>
    </r>
    <r>
      <rPr>
        <sz val="24"/>
        <rFont val="方正仿宋简体"/>
        <charset val="134"/>
      </rPr>
      <t>元以上；</t>
    </r>
    <r>
      <rPr>
        <sz val="24"/>
        <rFont val="Times New Roman"/>
        <charset val="134"/>
      </rPr>
      <t xml:space="preserve">
</t>
    </r>
    <r>
      <rPr>
        <sz val="24"/>
        <rFont val="方正仿宋简体"/>
        <charset val="134"/>
      </rPr>
      <t>项目与建成后由</t>
    </r>
    <r>
      <rPr>
        <sz val="24"/>
        <rFont val="Times New Roman"/>
        <charset val="134"/>
      </rPr>
      <t>11</t>
    </r>
    <r>
      <rPr>
        <sz val="24"/>
        <rFont val="方正仿宋简体"/>
        <charset val="134"/>
      </rPr>
      <t>村、</t>
    </r>
    <r>
      <rPr>
        <sz val="24"/>
        <rFont val="Times New Roman"/>
        <charset val="134"/>
      </rPr>
      <t>12</t>
    </r>
    <r>
      <rPr>
        <sz val="24"/>
        <rFont val="方正仿宋简体"/>
        <charset val="134"/>
      </rPr>
      <t>村负责运行维护；有效提高水资源利用率和保证率，全面提升灌溉水平，降低运行成本，提高水利工程综合效益。</t>
    </r>
  </si>
  <si>
    <t>BCX086</t>
  </si>
  <si>
    <r>
      <rPr>
        <sz val="24"/>
        <color theme="1"/>
        <rFont val="方正仿宋简体"/>
        <charset val="134"/>
      </rPr>
      <t>巴楚县</t>
    </r>
    <r>
      <rPr>
        <sz val="24"/>
        <color theme="1"/>
        <rFont val="Times New Roman"/>
        <charset val="134"/>
      </rPr>
      <t>2025</t>
    </r>
    <r>
      <rPr>
        <sz val="24"/>
        <color theme="1"/>
        <rFont val="方正仿宋简体"/>
        <charset val="134"/>
      </rPr>
      <t>年防渗渠建设项目</t>
    </r>
  </si>
  <si>
    <r>
      <rPr>
        <sz val="24"/>
        <color theme="1"/>
        <rFont val="方正仿宋简体"/>
        <charset val="134"/>
      </rPr>
      <t>阿克萨克马热勒乡阿克库木（</t>
    </r>
    <r>
      <rPr>
        <sz val="24"/>
        <color theme="1"/>
        <rFont val="Times New Roman"/>
        <charset val="134"/>
      </rPr>
      <t>4</t>
    </r>
    <r>
      <rPr>
        <sz val="24"/>
        <color theme="1"/>
        <rFont val="方正仿宋简体"/>
        <charset val="134"/>
      </rPr>
      <t>）村、吉格代库勒（</t>
    </r>
    <r>
      <rPr>
        <sz val="24"/>
        <color theme="1"/>
        <rFont val="Times New Roman"/>
        <charset val="134"/>
      </rPr>
      <t>6</t>
    </r>
    <r>
      <rPr>
        <sz val="24"/>
        <color theme="1"/>
        <rFont val="方正仿宋简体"/>
        <charset val="134"/>
      </rPr>
      <t>）村</t>
    </r>
    <r>
      <rPr>
        <sz val="24"/>
        <color theme="1"/>
        <rFont val="Times New Roman"/>
        <charset val="134"/>
      </rPr>
      <t>,</t>
    </r>
    <r>
      <rPr>
        <sz val="24"/>
        <color theme="1"/>
        <rFont val="方正仿宋简体"/>
        <charset val="134"/>
      </rPr>
      <t>恰尔巴格乡炮台</t>
    </r>
    <r>
      <rPr>
        <sz val="24"/>
        <color theme="1"/>
        <rFont val="宋体"/>
        <charset val="134"/>
      </rPr>
      <t>（</t>
    </r>
    <r>
      <rPr>
        <sz val="24"/>
        <color theme="1"/>
        <rFont val="Times New Roman"/>
        <charset val="134"/>
      </rPr>
      <t>16</t>
    </r>
    <r>
      <rPr>
        <sz val="24"/>
        <color theme="1"/>
        <rFont val="方正仿宋简体"/>
        <charset val="134"/>
      </rPr>
      <t>）村</t>
    </r>
  </si>
  <si>
    <r>
      <rPr>
        <b/>
        <sz val="24"/>
        <color theme="1"/>
        <rFont val="方正仿宋简体"/>
        <charset val="134"/>
      </rPr>
      <t>总投资：</t>
    </r>
    <r>
      <rPr>
        <sz val="24"/>
        <color theme="1"/>
        <rFont val="Times New Roman"/>
        <charset val="134"/>
      </rPr>
      <t>672.6</t>
    </r>
    <r>
      <rPr>
        <sz val="24"/>
        <color theme="1"/>
        <rFont val="方正仿宋简体"/>
        <charset val="134"/>
      </rPr>
      <t>万元</t>
    </r>
    <r>
      <rPr>
        <b/>
        <sz val="24"/>
        <color theme="1"/>
        <rFont val="Times New Roman"/>
        <charset val="134"/>
      </rPr>
      <t xml:space="preserve">
</t>
    </r>
    <r>
      <rPr>
        <b/>
        <sz val="24"/>
        <color theme="1"/>
        <rFont val="方正仿宋简体"/>
        <charset val="134"/>
      </rPr>
      <t>建设内容</t>
    </r>
    <r>
      <rPr>
        <sz val="24"/>
        <color theme="1"/>
        <rFont val="方正仿宋简体"/>
        <charset val="134"/>
      </rPr>
      <t>：新建防渗渠</t>
    </r>
    <r>
      <rPr>
        <sz val="24"/>
        <color theme="1"/>
        <rFont val="Times New Roman"/>
        <charset val="134"/>
      </rPr>
      <t>6.516km</t>
    </r>
    <r>
      <rPr>
        <sz val="24"/>
        <color theme="1"/>
        <rFont val="方正仿宋简体"/>
        <charset val="134"/>
      </rPr>
      <t>，流量</t>
    </r>
    <r>
      <rPr>
        <sz val="24"/>
        <color theme="1"/>
        <rFont val="Times New Roman"/>
        <charset val="134"/>
      </rPr>
      <t>0.25m³/s-0.4m³/s</t>
    </r>
    <r>
      <rPr>
        <sz val="24"/>
        <color theme="1"/>
        <rFont val="方正仿宋简体"/>
        <charset val="134"/>
      </rPr>
      <t>，分水闸</t>
    </r>
    <r>
      <rPr>
        <sz val="24"/>
        <color theme="1"/>
        <rFont val="Times New Roman"/>
        <charset val="134"/>
      </rPr>
      <t>49</t>
    </r>
    <r>
      <rPr>
        <sz val="24"/>
        <color theme="1"/>
        <rFont val="方正仿宋简体"/>
        <charset val="134"/>
      </rPr>
      <t>座农桥</t>
    </r>
    <r>
      <rPr>
        <sz val="24"/>
        <color theme="1"/>
        <rFont val="Times New Roman"/>
        <charset val="134"/>
      </rPr>
      <t>40</t>
    </r>
    <r>
      <rPr>
        <sz val="24"/>
        <color theme="1"/>
        <rFont val="方正仿宋简体"/>
        <charset val="134"/>
      </rPr>
      <t>座。其中：阿克萨克马热勒乡阿克库木（</t>
    </r>
    <r>
      <rPr>
        <sz val="24"/>
        <color theme="1"/>
        <rFont val="Times New Roman"/>
        <charset val="134"/>
      </rPr>
      <t>4</t>
    </r>
    <r>
      <rPr>
        <sz val="24"/>
        <color theme="1"/>
        <rFont val="方正仿宋简体"/>
        <charset val="134"/>
      </rPr>
      <t>）村</t>
    </r>
    <r>
      <rPr>
        <sz val="24"/>
        <color theme="1"/>
        <rFont val="Times New Roman"/>
        <charset val="134"/>
      </rPr>
      <t>1.379km</t>
    </r>
    <r>
      <rPr>
        <sz val="24"/>
        <color theme="1"/>
        <rFont val="方正仿宋简体"/>
        <charset val="134"/>
      </rPr>
      <t>，吉格代库勒（</t>
    </r>
    <r>
      <rPr>
        <sz val="24"/>
        <color theme="1"/>
        <rFont val="Times New Roman"/>
        <charset val="134"/>
      </rPr>
      <t>6</t>
    </r>
    <r>
      <rPr>
        <sz val="24"/>
        <color theme="1"/>
        <rFont val="方正仿宋简体"/>
        <charset val="134"/>
      </rPr>
      <t>）村</t>
    </r>
    <r>
      <rPr>
        <sz val="24"/>
        <color theme="1"/>
        <rFont val="Times New Roman"/>
        <charset val="134"/>
      </rPr>
      <t>2.945km</t>
    </r>
    <r>
      <rPr>
        <sz val="24"/>
        <color theme="1"/>
        <rFont val="方正仿宋简体"/>
        <charset val="134"/>
      </rPr>
      <t>，恰尔巴格乡炮台（</t>
    </r>
    <r>
      <rPr>
        <sz val="24"/>
        <color theme="1"/>
        <rFont val="Times New Roman"/>
        <charset val="134"/>
      </rPr>
      <t>16</t>
    </r>
    <r>
      <rPr>
        <sz val="24"/>
        <color theme="1"/>
        <rFont val="方正仿宋简体"/>
        <charset val="134"/>
      </rPr>
      <t>）</t>
    </r>
    <r>
      <rPr>
        <sz val="24"/>
        <color theme="1"/>
        <rFont val="Times New Roman"/>
        <charset val="134"/>
      </rPr>
      <t>2.192km</t>
    </r>
    <r>
      <rPr>
        <sz val="24"/>
        <color theme="1"/>
        <rFont val="方正仿宋简体"/>
        <charset val="134"/>
      </rPr>
      <t>，配套相关附属设施。</t>
    </r>
  </si>
  <si>
    <r>
      <rPr>
        <sz val="24"/>
        <color theme="1"/>
        <rFont val="方正仿宋简体"/>
        <charset val="134"/>
      </rPr>
      <t>新建渠道长度</t>
    </r>
    <r>
      <rPr>
        <sz val="24"/>
        <color theme="1"/>
        <rFont val="宋体"/>
        <charset val="134"/>
      </rPr>
      <t>≥</t>
    </r>
    <r>
      <rPr>
        <sz val="24"/>
        <color theme="1"/>
        <rFont val="Times New Roman"/>
        <charset val="134"/>
      </rPr>
      <t>6.516km</t>
    </r>
    <r>
      <rPr>
        <sz val="24"/>
        <color theme="1"/>
        <rFont val="方正仿宋简体"/>
        <charset val="134"/>
      </rPr>
      <t>，新增和改善灌溉面积</t>
    </r>
    <r>
      <rPr>
        <sz val="24"/>
        <color theme="1"/>
        <rFont val="宋体"/>
        <charset val="134"/>
      </rPr>
      <t>≥</t>
    </r>
    <r>
      <rPr>
        <sz val="24"/>
        <color theme="1"/>
        <rFont val="Times New Roman"/>
        <charset val="134"/>
      </rPr>
      <t>11</t>
    </r>
    <r>
      <rPr>
        <sz val="24"/>
        <color theme="1"/>
        <rFont val="方正仿宋简体"/>
        <charset val="134"/>
      </rPr>
      <t>千亩，受益行政村数</t>
    </r>
    <r>
      <rPr>
        <sz val="24"/>
        <color theme="1"/>
        <rFont val="宋体"/>
        <charset val="134"/>
      </rPr>
      <t>≥</t>
    </r>
    <r>
      <rPr>
        <sz val="24"/>
        <color theme="1"/>
        <rFont val="Times New Roman"/>
        <charset val="134"/>
      </rPr>
      <t>3</t>
    </r>
    <r>
      <rPr>
        <sz val="24"/>
        <color theme="1"/>
        <rFont val="方正仿宋简体"/>
        <charset val="134"/>
      </rPr>
      <t>个，项目验收合格率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：提高水资源利用率和保证率，全面提升灌溉水平，降低运行成本，提高水利工程综合效益。</t>
    </r>
  </si>
  <si>
    <r>
      <rPr>
        <sz val="24"/>
        <color theme="1"/>
        <rFont val="方正仿宋简体"/>
        <charset val="134"/>
      </rPr>
      <t>预计带动就业人员</t>
    </r>
    <r>
      <rPr>
        <sz val="24"/>
        <color theme="1"/>
        <rFont val="Times New Roman"/>
        <charset val="134"/>
      </rPr>
      <t>20</t>
    </r>
    <r>
      <rPr>
        <sz val="24"/>
        <color theme="1"/>
        <rFont val="方正仿宋简体"/>
        <charset val="134"/>
      </rPr>
      <t>人，人均增收</t>
    </r>
    <r>
      <rPr>
        <sz val="24"/>
        <color theme="1"/>
        <rFont val="Times New Roman"/>
        <charset val="134"/>
      </rPr>
      <t>2000</t>
    </r>
    <r>
      <rPr>
        <sz val="24"/>
        <color theme="1"/>
        <rFont val="方正仿宋简体"/>
        <charset val="134"/>
      </rPr>
      <t>元以上；</t>
    </r>
    <r>
      <rPr>
        <sz val="24"/>
        <color theme="1"/>
        <rFont val="Times New Roman"/>
        <charset val="134"/>
      </rPr>
      <t xml:space="preserve">
</t>
    </r>
    <r>
      <rPr>
        <sz val="24"/>
        <color theme="1"/>
        <rFont val="方正仿宋简体"/>
        <charset val="134"/>
      </rPr>
      <t>项目建成后移交至阿克萨克马热勒乡阿克库木（</t>
    </r>
    <r>
      <rPr>
        <sz val="24"/>
        <color theme="1"/>
        <rFont val="Times New Roman"/>
        <charset val="134"/>
      </rPr>
      <t>4</t>
    </r>
    <r>
      <rPr>
        <sz val="24"/>
        <color theme="1"/>
        <rFont val="方正仿宋简体"/>
        <charset val="134"/>
      </rPr>
      <t>）村、吉格代库勒（</t>
    </r>
    <r>
      <rPr>
        <sz val="24"/>
        <color theme="1"/>
        <rFont val="Times New Roman"/>
        <charset val="134"/>
      </rPr>
      <t>6</t>
    </r>
    <r>
      <rPr>
        <sz val="24"/>
        <color theme="1"/>
        <rFont val="方正仿宋简体"/>
        <charset val="134"/>
      </rPr>
      <t>）村</t>
    </r>
    <r>
      <rPr>
        <sz val="24"/>
        <color theme="1"/>
        <rFont val="Times New Roman"/>
        <charset val="134"/>
      </rPr>
      <t>,</t>
    </r>
    <r>
      <rPr>
        <sz val="24"/>
        <color theme="1"/>
        <rFont val="方正仿宋简体"/>
        <charset val="134"/>
      </rPr>
      <t>恰尔巴格乡炮台</t>
    </r>
    <r>
      <rPr>
        <sz val="24"/>
        <color theme="1"/>
        <rFont val="宋体"/>
        <charset val="134"/>
      </rPr>
      <t>（</t>
    </r>
    <r>
      <rPr>
        <sz val="24"/>
        <color theme="1"/>
        <rFont val="Times New Roman"/>
        <charset val="134"/>
      </rPr>
      <t>16</t>
    </r>
    <r>
      <rPr>
        <sz val="24"/>
        <color theme="1"/>
        <rFont val="方正仿宋简体"/>
        <charset val="134"/>
      </rPr>
      <t>）村负责运行维护；有效提高水资源利用率和保证率，全面提升灌溉水平，降低运行成本，提高水利工程综合效益。</t>
    </r>
  </si>
  <si>
    <t>BCX089</t>
  </si>
  <si>
    <r>
      <rPr>
        <sz val="24"/>
        <rFont val="Times New Roman"/>
        <charset val="134"/>
      </rPr>
      <t>2025</t>
    </r>
    <r>
      <rPr>
        <sz val="24"/>
        <rFont val="方正仿宋简体"/>
        <charset val="134"/>
      </rPr>
      <t>年巴楚县恰尔巴格乡</t>
    </r>
    <r>
      <rPr>
        <sz val="24"/>
        <rFont val="Times New Roman"/>
        <charset val="134"/>
      </rPr>
      <t>17</t>
    </r>
    <r>
      <rPr>
        <sz val="24"/>
        <rFont val="方正仿宋简体"/>
        <charset val="134"/>
      </rPr>
      <t>村小型农田水利建设项目</t>
    </r>
  </si>
  <si>
    <r>
      <rPr>
        <sz val="24"/>
        <color rgb="FF000000"/>
        <rFont val="方正仿宋简体"/>
        <charset val="134"/>
      </rPr>
      <t>恰尔巴格乡</t>
    </r>
    <r>
      <rPr>
        <sz val="24"/>
        <color rgb="FF000000"/>
        <rFont val="Times New Roman"/>
        <charset val="134"/>
      </rPr>
      <t>17</t>
    </r>
    <r>
      <rPr>
        <sz val="24"/>
        <color rgb="FF000000"/>
        <rFont val="方正仿宋简体"/>
        <charset val="134"/>
      </rPr>
      <t>村</t>
    </r>
  </si>
  <si>
    <r>
      <rPr>
        <b/>
        <sz val="24"/>
        <color rgb="FF000000"/>
        <rFont val="方正仿宋简体"/>
        <charset val="134"/>
      </rPr>
      <t>总投资</t>
    </r>
    <r>
      <rPr>
        <sz val="24"/>
        <color rgb="FF000000"/>
        <rFont val="方正仿宋简体"/>
        <charset val="134"/>
      </rPr>
      <t>：</t>
    </r>
    <r>
      <rPr>
        <sz val="24"/>
        <color rgb="FF000000"/>
        <rFont val="Times New Roman"/>
        <charset val="134"/>
      </rPr>
      <t>432.9929</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：对恰尔巴格乡</t>
    </r>
    <r>
      <rPr>
        <sz val="24"/>
        <color rgb="FF000000"/>
        <rFont val="Times New Roman"/>
        <charset val="134"/>
      </rPr>
      <t>17</t>
    </r>
    <r>
      <rPr>
        <sz val="24"/>
        <color rgb="FF000000"/>
        <rFont val="方正仿宋简体"/>
        <charset val="134"/>
      </rPr>
      <t>村</t>
    </r>
    <r>
      <rPr>
        <sz val="24"/>
        <color rgb="FF000000"/>
        <rFont val="Times New Roman"/>
        <charset val="134"/>
      </rPr>
      <t>2</t>
    </r>
    <r>
      <rPr>
        <sz val="24"/>
        <color rgb="FF000000"/>
        <rFont val="方正仿宋简体"/>
        <charset val="134"/>
      </rPr>
      <t>条灌溉土渠进行改造，建设矩形防渗渠总长</t>
    </r>
    <r>
      <rPr>
        <sz val="24"/>
        <color rgb="FF000000"/>
        <rFont val="Times New Roman"/>
        <charset val="134"/>
      </rPr>
      <t>4.54km</t>
    </r>
    <r>
      <rPr>
        <sz val="24"/>
        <color rgb="FF000000"/>
        <rFont val="方正仿宋简体"/>
        <charset val="134"/>
      </rPr>
      <t>，设计流量</t>
    </r>
    <r>
      <rPr>
        <sz val="24"/>
        <color rgb="FF000000"/>
        <rFont val="Times New Roman"/>
        <charset val="134"/>
      </rPr>
      <t>0.2m³/s-0.4m³/s</t>
    </r>
    <r>
      <rPr>
        <sz val="24"/>
        <color rgb="FF000000"/>
        <rFont val="方正仿宋简体"/>
        <charset val="134"/>
      </rPr>
      <t>，改建渠系建筑物</t>
    </r>
    <r>
      <rPr>
        <sz val="24"/>
        <color rgb="FF000000"/>
        <rFont val="Times New Roman"/>
        <charset val="134"/>
      </rPr>
      <t>52</t>
    </r>
    <r>
      <rPr>
        <sz val="24"/>
        <color rgb="FF000000"/>
        <rFont val="方正仿宋简体"/>
        <charset val="134"/>
      </rPr>
      <t>座。</t>
    </r>
  </si>
  <si>
    <r>
      <rPr>
        <b/>
        <sz val="24"/>
        <rFont val="方正仿宋简体"/>
        <charset val="134"/>
      </rPr>
      <t>经济效益：</t>
    </r>
    <r>
      <rPr>
        <sz val="24"/>
        <rFont val="方正仿宋简体"/>
        <charset val="134"/>
      </rPr>
      <t>建设渠道</t>
    </r>
    <r>
      <rPr>
        <sz val="24"/>
        <rFont val="宋体"/>
        <charset val="134"/>
      </rPr>
      <t>≥</t>
    </r>
    <r>
      <rPr>
        <sz val="24"/>
        <rFont val="Times New Roman"/>
        <charset val="134"/>
      </rPr>
      <t>4.54km</t>
    </r>
    <r>
      <rPr>
        <sz val="24"/>
        <rFont val="方正仿宋简体"/>
        <charset val="134"/>
      </rPr>
      <t>，项目验收合格率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受益脱贫户</t>
    </r>
    <r>
      <rPr>
        <sz val="24"/>
        <rFont val="Times New Roman"/>
        <charset val="134"/>
      </rPr>
      <t>(</t>
    </r>
    <r>
      <rPr>
        <sz val="24"/>
        <rFont val="方正仿宋简体"/>
        <charset val="134"/>
      </rPr>
      <t>含监测对象</t>
    </r>
    <r>
      <rPr>
        <sz val="24"/>
        <rFont val="Times New Roman"/>
        <charset val="134"/>
      </rPr>
      <t>)</t>
    </r>
    <r>
      <rPr>
        <sz val="24"/>
        <rFont val="方正仿宋简体"/>
        <charset val="134"/>
      </rPr>
      <t>数</t>
    </r>
    <r>
      <rPr>
        <sz val="24"/>
        <rFont val="宋体"/>
        <charset val="134"/>
      </rPr>
      <t>≥</t>
    </r>
    <r>
      <rPr>
        <sz val="24"/>
        <rFont val="Times New Roman"/>
        <charset val="134"/>
      </rPr>
      <t>100</t>
    </r>
    <r>
      <rPr>
        <sz val="24"/>
        <rFont val="方正仿宋简体"/>
        <charset val="134"/>
      </rPr>
      <t>户</t>
    </r>
    <r>
      <rPr>
        <sz val="24"/>
        <rFont val="Times New Roman"/>
        <charset val="134"/>
      </rPr>
      <t>346</t>
    </r>
    <r>
      <rPr>
        <sz val="24"/>
        <rFont val="方正仿宋简体"/>
        <charset val="134"/>
      </rPr>
      <t>人，通过本项目的实施，有效提高水资源利用率，持续改善灌溉条件和群众生产生活条件，进一步提升农业生产水平，增加农民收入。</t>
    </r>
  </si>
  <si>
    <r>
      <rPr>
        <sz val="24"/>
        <color theme="1"/>
        <rFont val="方正仿宋简体"/>
        <charset val="134"/>
      </rPr>
      <t>带动新增和改善灌溉面积</t>
    </r>
    <r>
      <rPr>
        <sz val="24"/>
        <color theme="1"/>
        <rFont val="Times New Roman"/>
        <charset val="134"/>
      </rPr>
      <t>4853</t>
    </r>
    <r>
      <rPr>
        <sz val="24"/>
        <color theme="1"/>
        <rFont val="方正仿宋简体"/>
        <charset val="134"/>
      </rPr>
      <t>亩，新建渠道长度</t>
    </r>
    <r>
      <rPr>
        <sz val="24"/>
        <color theme="1"/>
        <rFont val="Times New Roman"/>
        <charset val="134"/>
      </rPr>
      <t>4.54km</t>
    </r>
    <r>
      <rPr>
        <sz val="24"/>
        <color theme="1"/>
        <rFont val="方正仿宋简体"/>
        <charset val="134"/>
      </rPr>
      <t>，涉及</t>
    </r>
    <r>
      <rPr>
        <sz val="24"/>
        <color theme="1"/>
        <rFont val="Times New Roman"/>
        <charset val="134"/>
      </rPr>
      <t>1</t>
    </r>
    <r>
      <rPr>
        <sz val="24"/>
        <color theme="1"/>
        <rFont val="方正仿宋简体"/>
        <charset val="134"/>
      </rPr>
      <t>个村</t>
    </r>
    <r>
      <rPr>
        <sz val="24"/>
        <color theme="1"/>
        <rFont val="Times New Roman"/>
        <charset val="134"/>
      </rPr>
      <t>100</t>
    </r>
    <r>
      <rPr>
        <sz val="24"/>
        <color theme="1"/>
        <rFont val="方正仿宋简体"/>
        <charset val="134"/>
      </rPr>
      <t>户</t>
    </r>
    <r>
      <rPr>
        <sz val="24"/>
        <color theme="1"/>
        <rFont val="Times New Roman"/>
        <charset val="134"/>
      </rPr>
      <t>346</t>
    </r>
    <r>
      <rPr>
        <sz val="24"/>
        <color theme="1"/>
        <rFont val="方正仿宋简体"/>
        <charset val="134"/>
      </rPr>
      <t>人，提高水资源利用率和保证率，全面提升灌溉水平，降低运行成本，提高水利工程综合效益，所形成的固定资产纳入衔接项目资产管理，权属归村集体所有。</t>
    </r>
  </si>
  <si>
    <t>BCX091</t>
  </si>
  <si>
    <r>
      <rPr>
        <sz val="24"/>
        <rFont val="方正仿宋简体"/>
        <charset val="134"/>
      </rPr>
      <t>巴楚县</t>
    </r>
    <r>
      <rPr>
        <sz val="24"/>
        <rFont val="Times New Roman"/>
        <charset val="134"/>
      </rPr>
      <t>2025</t>
    </r>
    <r>
      <rPr>
        <sz val="24"/>
        <rFont val="方正仿宋简体"/>
        <charset val="134"/>
      </rPr>
      <t>年水利设施配套建设项目</t>
    </r>
  </si>
  <si>
    <r>
      <rPr>
        <sz val="24"/>
        <rFont val="方正仿宋简体"/>
        <charset val="134"/>
      </rPr>
      <t>巴楚县阿纳库勒灌区，多来提巴格乡玛衣仓（</t>
    </r>
    <r>
      <rPr>
        <sz val="24"/>
        <rFont val="Times New Roman"/>
        <charset val="134"/>
      </rPr>
      <t>17</t>
    </r>
    <r>
      <rPr>
        <sz val="24"/>
        <rFont val="方正仿宋简体"/>
        <charset val="134"/>
      </rPr>
      <t>）村、吾塘买里（</t>
    </r>
    <r>
      <rPr>
        <sz val="24"/>
        <rFont val="Times New Roman"/>
        <charset val="134"/>
      </rPr>
      <t>2</t>
    </r>
    <r>
      <rPr>
        <sz val="24"/>
        <rFont val="方正仿宋简体"/>
        <charset val="134"/>
      </rPr>
      <t>）村，阿纳库勒乡墩买里（</t>
    </r>
    <r>
      <rPr>
        <sz val="24"/>
        <rFont val="Times New Roman"/>
        <charset val="134"/>
      </rPr>
      <t>2</t>
    </r>
    <r>
      <rPr>
        <sz val="24"/>
        <rFont val="方正仿宋简体"/>
        <charset val="134"/>
      </rPr>
      <t>）村、色力布亚镇英巴格（</t>
    </r>
    <r>
      <rPr>
        <sz val="24"/>
        <rFont val="Times New Roman"/>
        <charset val="134"/>
      </rPr>
      <t>5</t>
    </r>
    <r>
      <rPr>
        <sz val="24"/>
        <rFont val="方正仿宋简体"/>
        <charset val="134"/>
      </rPr>
      <t>）社区支渠沿线</t>
    </r>
  </si>
  <si>
    <r>
      <rPr>
        <b/>
        <sz val="24"/>
        <rFont val="方正仿宋简体"/>
        <charset val="134"/>
      </rPr>
      <t>总投资：</t>
    </r>
    <r>
      <rPr>
        <sz val="24"/>
        <rFont val="Times New Roman"/>
        <charset val="134"/>
      </rPr>
      <t>546.76</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渠道清淤</t>
    </r>
    <r>
      <rPr>
        <sz val="24"/>
        <rFont val="Times New Roman"/>
        <charset val="134"/>
      </rPr>
      <t>1.138km</t>
    </r>
    <r>
      <rPr>
        <sz val="24"/>
        <rFont val="宋体"/>
        <charset val="134"/>
      </rPr>
      <t>，</t>
    </r>
    <r>
      <rPr>
        <sz val="24"/>
        <rFont val="方正仿宋简体"/>
        <charset val="134"/>
      </rPr>
      <t>建设排水管道</t>
    </r>
    <r>
      <rPr>
        <sz val="24"/>
        <rFont val="Times New Roman"/>
        <charset val="134"/>
      </rPr>
      <t>0.5km</t>
    </r>
    <r>
      <rPr>
        <sz val="24"/>
        <rFont val="宋体"/>
        <charset val="134"/>
      </rPr>
      <t>，</t>
    </r>
    <r>
      <rPr>
        <sz val="24"/>
        <rFont val="方正仿宋简体"/>
        <charset val="134"/>
      </rPr>
      <t>新建抽水泵站</t>
    </r>
    <r>
      <rPr>
        <sz val="24"/>
        <rFont val="Times New Roman"/>
        <charset val="134"/>
      </rPr>
      <t>2</t>
    </r>
    <r>
      <rPr>
        <sz val="24"/>
        <rFont val="方正仿宋简体"/>
        <charset val="134"/>
      </rPr>
      <t>座，配套渠系建筑物</t>
    </r>
    <r>
      <rPr>
        <sz val="24"/>
        <rFont val="Times New Roman"/>
        <charset val="134"/>
      </rPr>
      <t>13</t>
    </r>
    <r>
      <rPr>
        <sz val="24"/>
        <rFont val="方正仿宋简体"/>
        <charset val="134"/>
      </rPr>
      <t>座及相关附属设施。</t>
    </r>
  </si>
  <si>
    <r>
      <rPr>
        <sz val="24"/>
        <rFont val="方正仿宋简体"/>
        <charset val="134"/>
      </rPr>
      <t>渠道清淤</t>
    </r>
    <r>
      <rPr>
        <sz val="24"/>
        <rFont val="宋体"/>
        <charset val="134"/>
      </rPr>
      <t>≥</t>
    </r>
    <r>
      <rPr>
        <sz val="24"/>
        <rFont val="Times New Roman"/>
        <charset val="134"/>
      </rPr>
      <t>1.138km</t>
    </r>
    <r>
      <rPr>
        <sz val="24"/>
        <rFont val="方正仿宋简体"/>
        <charset val="134"/>
      </rPr>
      <t>、建设排水管道</t>
    </r>
    <r>
      <rPr>
        <sz val="24"/>
        <rFont val="宋体"/>
        <charset val="134"/>
      </rPr>
      <t>≥</t>
    </r>
    <r>
      <rPr>
        <sz val="24"/>
        <rFont val="Times New Roman"/>
        <charset val="134"/>
      </rPr>
      <t>0.5km</t>
    </r>
    <r>
      <rPr>
        <sz val="24"/>
        <rFont val="方正仿宋简体"/>
        <charset val="134"/>
      </rPr>
      <t>、新建抽水泵站</t>
    </r>
    <r>
      <rPr>
        <sz val="24"/>
        <rFont val="宋体"/>
        <charset val="134"/>
      </rPr>
      <t>≥</t>
    </r>
    <r>
      <rPr>
        <sz val="24"/>
        <rFont val="Times New Roman"/>
        <charset val="134"/>
      </rPr>
      <t>2</t>
    </r>
    <r>
      <rPr>
        <sz val="24"/>
        <rFont val="方正仿宋简体"/>
        <charset val="134"/>
      </rPr>
      <t>座、配套渠系建筑物</t>
    </r>
    <r>
      <rPr>
        <sz val="24"/>
        <rFont val="宋体"/>
        <charset val="134"/>
      </rPr>
      <t>≥</t>
    </r>
    <r>
      <rPr>
        <sz val="24"/>
        <rFont val="Times New Roman"/>
        <charset val="134"/>
      </rPr>
      <t>13</t>
    </r>
    <r>
      <rPr>
        <sz val="24"/>
        <rFont val="方正仿宋简体"/>
        <charset val="134"/>
      </rPr>
      <t>座，验收合格率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项目实施完成后灌区排水渠清淤、疏通、配套排渠建筑物，结合项目区已有灌溉及排水工程，完善灌区内的灌溉排水系统，保证排水出路的畅通，降低地下水位，减轻土地盐碱化，提高耕地质量，提升土地生产力，提高项目区农业效益，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降低地下水位，减轻土地盐碱化，提高耕地质量，提升土地生产力。</t>
    </r>
  </si>
  <si>
    <t>项目实施完成后灌区排水渠清淤、疏通、配套排渠建筑物，结合项目区已有灌溉及排水工程，完善灌区内的灌溉排水系统，保证排水出路的畅通，降低地下水位，减轻土地盐碱化，提高耕地质量，提升土地生产力，提高项目区农业效益。</t>
  </si>
  <si>
    <t>县水利局</t>
  </si>
  <si>
    <t>殷玮</t>
  </si>
  <si>
    <t>BCX011</t>
  </si>
  <si>
    <t>喀什地区巴楚县阿瓦提镇小型水源工程</t>
  </si>
  <si>
    <r>
      <rPr>
        <sz val="24"/>
        <rFont val="方正仿宋简体"/>
        <charset val="134"/>
      </rPr>
      <t>阿瓦提镇阔其喀尔买里（</t>
    </r>
    <r>
      <rPr>
        <sz val="24"/>
        <rFont val="Times New Roman"/>
        <charset val="134"/>
      </rPr>
      <t>19</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</si>
  <si>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5000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：在阿瓦提镇阔其喀尔买里（</t>
    </r>
    <r>
      <rPr>
        <sz val="24"/>
        <rFont val="Times New Roman"/>
        <charset val="134"/>
      </rPr>
      <t>19</t>
    </r>
    <r>
      <rPr>
        <sz val="24"/>
        <rFont val="方正仿宋简体"/>
        <charset val="134"/>
      </rPr>
      <t>）村新建沉砂池一座，库容</t>
    </r>
    <r>
      <rPr>
        <sz val="24"/>
        <rFont val="Times New Roman"/>
        <charset val="134"/>
      </rPr>
      <t>12</t>
    </r>
    <r>
      <rPr>
        <sz val="24"/>
        <rFont val="方正仿宋简体"/>
        <charset val="134"/>
      </rPr>
      <t>万</t>
    </r>
    <r>
      <rPr>
        <sz val="24"/>
        <rFont val="Times New Roman"/>
        <charset val="134"/>
      </rPr>
      <t>m³</t>
    </r>
    <r>
      <rPr>
        <sz val="24"/>
        <rFont val="方正仿宋简体"/>
        <charset val="134"/>
      </rPr>
      <t>，并配套引水渠、高压线路、泵房、进场道路等设施。</t>
    </r>
  </si>
  <si>
    <r>
      <rPr>
        <sz val="24"/>
        <rFont val="方正仿宋简体"/>
        <charset val="134"/>
      </rPr>
      <t>新建沉沙池</t>
    </r>
    <r>
      <rPr>
        <sz val="24"/>
        <rFont val="Times New Roman"/>
        <charset val="134"/>
      </rPr>
      <t>1</t>
    </r>
    <r>
      <rPr>
        <sz val="24"/>
        <rFont val="方正仿宋简体"/>
        <charset val="134"/>
      </rPr>
      <t>座，库容</t>
    </r>
    <r>
      <rPr>
        <sz val="24"/>
        <rFont val="宋体"/>
        <charset val="134"/>
      </rPr>
      <t>≥</t>
    </r>
    <r>
      <rPr>
        <sz val="24"/>
        <rFont val="Times New Roman"/>
        <charset val="134"/>
      </rPr>
      <t>12</t>
    </r>
    <r>
      <rPr>
        <sz val="24"/>
        <rFont val="方正仿宋简体"/>
        <charset val="134"/>
      </rPr>
      <t>万</t>
    </r>
    <r>
      <rPr>
        <sz val="24"/>
        <rFont val="Times New Roman"/>
        <charset val="134"/>
      </rPr>
      <t>m³</t>
    </r>
    <r>
      <rPr>
        <sz val="24"/>
        <rFont val="方正仿宋简体"/>
        <charset val="134"/>
      </rPr>
      <t>，工程验收合格率</t>
    </r>
    <r>
      <rPr>
        <sz val="24"/>
        <rFont val="宋体"/>
        <charset val="134"/>
      </rPr>
      <t>＝</t>
    </r>
    <r>
      <rPr>
        <sz val="24"/>
        <rFont val="Times New Roman"/>
        <charset val="134"/>
      </rPr>
      <t>100%</t>
    </r>
    <r>
      <rPr>
        <sz val="24"/>
        <rFont val="宋体"/>
        <charset val="134"/>
      </rPr>
      <t>；</t>
    </r>
    <r>
      <rPr>
        <sz val="24"/>
        <rFont val="Times New Roman"/>
        <charset val="134"/>
      </rPr>
      <t xml:space="preserve">
</t>
    </r>
    <r>
      <rPr>
        <b/>
        <sz val="24"/>
        <rFont val="方正仿宋简体"/>
        <charset val="134"/>
      </rPr>
      <t>社会效益：</t>
    </r>
    <r>
      <rPr>
        <sz val="24"/>
        <rFont val="方正仿宋简体"/>
        <charset val="134"/>
      </rPr>
      <t>通过项目实施可有效降低灌溉水的泥沙含量，保障项目区周围</t>
    </r>
    <r>
      <rPr>
        <sz val="24"/>
        <rFont val="Times New Roman"/>
        <charset val="134"/>
      </rPr>
      <t>3000</t>
    </r>
    <r>
      <rPr>
        <sz val="24"/>
        <rFont val="方正仿宋简体"/>
        <charset val="134"/>
      </rPr>
      <t>亩高标准农田供水，受益群众满意度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项目实施后可降低种植成本，促进作物增产增收。</t>
    </r>
  </si>
  <si>
    <r>
      <rPr>
        <sz val="24"/>
        <rFont val="方正仿宋简体"/>
        <charset val="134"/>
      </rPr>
      <t>项目实施完成后由巴楚县水利管理站负责运行管护，可保障项目区</t>
    </r>
    <r>
      <rPr>
        <sz val="24"/>
        <rFont val="Times New Roman"/>
        <charset val="134"/>
      </rPr>
      <t>3000</t>
    </r>
    <r>
      <rPr>
        <sz val="24"/>
        <rFont val="方正仿宋简体"/>
        <charset val="134"/>
      </rPr>
      <t>亩高标准农田供水，促进项目区从事种植业农户增产增收，吸纳项目区富余劳动力就业增收。</t>
    </r>
  </si>
  <si>
    <t>魏广春</t>
  </si>
  <si>
    <t>BCX012</t>
  </si>
  <si>
    <t>喀什地区巴楚县盐碱地综合治理之竖井排灌项目</t>
  </si>
  <si>
    <t>种植业基地</t>
  </si>
  <si>
    <t>阿瓦提镇、色力布亚镇、琼库尔恰克乡、英吾斯塘乡、阿拉格尔乡、阿纳库勒乡、多来提巴格乡、恰尔巴格乡等乡镇</t>
  </si>
  <si>
    <r>
      <rPr>
        <b/>
        <sz val="24"/>
        <rFont val="方正仿宋简体"/>
        <charset val="134"/>
      </rPr>
      <t>总投资</t>
    </r>
    <r>
      <rPr>
        <sz val="24"/>
        <rFont val="方正仿宋简体"/>
        <charset val="134"/>
      </rPr>
      <t>：</t>
    </r>
    <r>
      <rPr>
        <sz val="24"/>
        <rFont val="Times New Roman"/>
        <charset val="134"/>
      </rPr>
      <t>1500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：按照</t>
    </r>
    <r>
      <rPr>
        <sz val="24"/>
        <rFont val="Times New Roman"/>
        <charset val="134"/>
      </rPr>
      <t>“</t>
    </r>
    <r>
      <rPr>
        <sz val="24"/>
        <rFont val="方正仿宋简体"/>
        <charset val="134"/>
      </rPr>
      <t>减一更一</t>
    </r>
    <r>
      <rPr>
        <sz val="24"/>
        <rFont val="Times New Roman"/>
        <charset val="134"/>
      </rPr>
      <t>”</t>
    </r>
    <r>
      <rPr>
        <sz val="24"/>
        <rFont val="方正仿宋简体"/>
        <charset val="134"/>
      </rPr>
      <t>原则，在地下水位相对较低的叶尔羌河中游区域关停</t>
    </r>
    <r>
      <rPr>
        <sz val="24"/>
        <rFont val="Times New Roman"/>
        <charset val="134"/>
      </rPr>
      <t>150</t>
    </r>
    <r>
      <rPr>
        <sz val="24"/>
        <rFont val="方正仿宋简体"/>
        <charset val="134"/>
      </rPr>
      <t>眼机井，在地下水位过高的上下游区域新建</t>
    </r>
    <r>
      <rPr>
        <sz val="24"/>
        <rFont val="Times New Roman"/>
        <charset val="134"/>
      </rPr>
      <t>150</t>
    </r>
    <r>
      <rPr>
        <sz val="24"/>
        <rFont val="方正仿宋简体"/>
        <charset val="134"/>
      </rPr>
      <t>眼机井，通过优化机井分布，调控地下水位，合理开发利用区域地下水，将全县地下水位位控制在合理范围内（</t>
    </r>
    <r>
      <rPr>
        <sz val="24"/>
        <rFont val="Times New Roman"/>
        <charset val="134"/>
      </rPr>
      <t>3-6m</t>
    </r>
    <r>
      <rPr>
        <sz val="24"/>
        <rFont val="方正仿宋简体"/>
        <charset val="134"/>
      </rPr>
      <t>）。</t>
    </r>
  </si>
  <si>
    <r>
      <rPr>
        <sz val="24"/>
        <rFont val="方正仿宋简体"/>
        <charset val="134"/>
      </rPr>
      <t>置换建设排水井</t>
    </r>
    <r>
      <rPr>
        <sz val="24"/>
        <rFont val="宋体"/>
        <charset val="134"/>
      </rPr>
      <t>≥</t>
    </r>
    <r>
      <rPr>
        <sz val="24"/>
        <rFont val="Times New Roman"/>
        <charset val="134"/>
      </rPr>
      <t>150</t>
    </r>
    <r>
      <rPr>
        <sz val="24"/>
        <rFont val="方正仿宋简体"/>
        <charset val="134"/>
      </rPr>
      <t>眼，验收合格率</t>
    </r>
    <r>
      <rPr>
        <sz val="24"/>
        <rFont val="宋体"/>
        <charset val="134"/>
      </rPr>
      <t>＝</t>
    </r>
    <r>
      <rPr>
        <sz val="24"/>
        <rFont val="Times New Roman"/>
        <charset val="134"/>
      </rPr>
      <t>100%</t>
    </r>
    <r>
      <rPr>
        <sz val="24"/>
        <rFont val="宋体"/>
        <charset val="134"/>
      </rPr>
      <t>；</t>
    </r>
    <r>
      <rPr>
        <sz val="24"/>
        <rFont val="Times New Roman"/>
        <charset val="134"/>
      </rPr>
      <t xml:space="preserve">
</t>
    </r>
    <r>
      <rPr>
        <b/>
        <sz val="24"/>
        <rFont val="方正仿宋简体"/>
        <charset val="134"/>
      </rPr>
      <t>社会效益：</t>
    </r>
    <r>
      <rPr>
        <sz val="24"/>
        <rFont val="方正仿宋简体"/>
        <charset val="134"/>
      </rPr>
      <t>项目实施有效降低巴楚县地下水位，减轻灌区土壤盐渍化，改善作物生长环境，实现农业可持续发展。受益群众满意度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通过项目实施可改善项目区</t>
    </r>
    <r>
      <rPr>
        <sz val="24"/>
        <rFont val="Times New Roman"/>
        <charset val="134"/>
      </rPr>
      <t>10</t>
    </r>
    <r>
      <rPr>
        <sz val="24"/>
        <rFont val="方正仿宋简体"/>
        <charset val="134"/>
      </rPr>
      <t>万亩耕地土壤盐渍化促进项目区人民增产增收，吸纳项目区富余劳动力就业增收。</t>
    </r>
  </si>
  <si>
    <t>项目建成后由水利管理站管理，可改善阿瓦提镇、琼库恰克乡、英吾斯塘乡、阿纳库勒乡耕地土壤盐碱化情况，促进项目区从事种植业农户增产增收，吸纳项目区富余劳动力就业增收。</t>
  </si>
  <si>
    <t>BCX013</t>
  </si>
  <si>
    <r>
      <rPr>
        <sz val="24"/>
        <rFont val="方正仿宋简体"/>
        <charset val="134"/>
      </rPr>
      <t>巴楚县</t>
    </r>
    <r>
      <rPr>
        <sz val="24"/>
        <rFont val="Times New Roman"/>
        <charset val="134"/>
      </rPr>
      <t>2025</t>
    </r>
    <r>
      <rPr>
        <sz val="24"/>
        <rFont val="方正仿宋简体"/>
        <charset val="134"/>
      </rPr>
      <t>年恰尔巴格乡土地碎片化整理及附属设施建设</t>
    </r>
  </si>
  <si>
    <r>
      <rPr>
        <sz val="24"/>
        <rFont val="方正仿宋简体"/>
        <charset val="134"/>
      </rPr>
      <t>恰尔巴格乡阿拉格尔买里（</t>
    </r>
    <r>
      <rPr>
        <sz val="24"/>
        <rFont val="Times New Roman"/>
        <charset val="134"/>
      </rPr>
      <t>6</t>
    </r>
    <r>
      <rPr>
        <sz val="24"/>
        <rFont val="方正仿宋简体"/>
        <charset val="134"/>
      </rPr>
      <t>）村、其盖里克（</t>
    </r>
    <r>
      <rPr>
        <sz val="24"/>
        <rFont val="Times New Roman"/>
        <charset val="134"/>
      </rPr>
      <t>12</t>
    </r>
    <r>
      <rPr>
        <sz val="24"/>
        <rFont val="方正仿宋简体"/>
        <charset val="134"/>
      </rPr>
      <t>）村</t>
    </r>
  </si>
  <si>
    <r>
      <rPr>
        <b/>
        <sz val="24"/>
        <rFont val="方正仿宋简体"/>
        <charset val="134"/>
      </rPr>
      <t>总投资：</t>
    </r>
    <r>
      <rPr>
        <sz val="24"/>
        <rFont val="Times New Roman"/>
        <charset val="134"/>
      </rPr>
      <t>300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为恰尔巴格乡阿拉格尔买里（</t>
    </r>
    <r>
      <rPr>
        <sz val="24"/>
        <rFont val="Times New Roman"/>
        <charset val="134"/>
      </rPr>
      <t>6</t>
    </r>
    <r>
      <rPr>
        <sz val="24"/>
        <rFont val="方正仿宋简体"/>
        <charset val="134"/>
      </rPr>
      <t>）村、其盖里克（</t>
    </r>
    <r>
      <rPr>
        <sz val="24"/>
        <rFont val="Times New Roman"/>
        <charset val="134"/>
      </rPr>
      <t>12</t>
    </r>
    <r>
      <rPr>
        <sz val="24"/>
        <rFont val="方正仿宋简体"/>
        <charset val="134"/>
      </rPr>
      <t>）村土地平整</t>
    </r>
    <r>
      <rPr>
        <sz val="24"/>
        <rFont val="Times New Roman"/>
        <charset val="134"/>
      </rPr>
      <t>1600</t>
    </r>
    <r>
      <rPr>
        <sz val="24"/>
        <rFont val="方正仿宋简体"/>
        <charset val="134"/>
      </rPr>
      <t>亩（含高效节水建设），维修泵房</t>
    </r>
    <r>
      <rPr>
        <sz val="24"/>
        <rFont val="Times New Roman"/>
        <charset val="134"/>
      </rPr>
      <t>2</t>
    </r>
    <r>
      <rPr>
        <sz val="24"/>
        <rFont val="方正仿宋简体"/>
        <charset val="134"/>
      </rPr>
      <t>座、沉沙池</t>
    </r>
    <r>
      <rPr>
        <sz val="24"/>
        <rFont val="Times New Roman"/>
        <charset val="134"/>
      </rPr>
      <t>2</t>
    </r>
    <r>
      <rPr>
        <sz val="24"/>
        <rFont val="方正仿宋简体"/>
        <charset val="134"/>
      </rPr>
      <t>座，配套高效节水设施、泵房、沉砂池、清水池、电力等附属设施。其中：</t>
    </r>
    <r>
      <rPr>
        <sz val="24"/>
        <rFont val="Times New Roman"/>
        <charset val="134"/>
      </rPr>
      <t>6</t>
    </r>
    <r>
      <rPr>
        <sz val="24"/>
        <rFont val="方正仿宋简体"/>
        <charset val="134"/>
      </rPr>
      <t>村</t>
    </r>
    <r>
      <rPr>
        <sz val="24"/>
        <rFont val="Times New Roman"/>
        <charset val="134"/>
      </rPr>
      <t>800</t>
    </r>
    <r>
      <rPr>
        <sz val="24"/>
        <rFont val="方正仿宋简体"/>
        <charset val="134"/>
      </rPr>
      <t>亩、</t>
    </r>
    <r>
      <rPr>
        <sz val="24"/>
        <rFont val="Times New Roman"/>
        <charset val="134"/>
      </rPr>
      <t>12</t>
    </r>
    <r>
      <rPr>
        <sz val="24"/>
        <rFont val="方正仿宋简体"/>
        <charset val="134"/>
      </rPr>
      <t>村</t>
    </r>
    <r>
      <rPr>
        <sz val="24"/>
        <rFont val="Times New Roman"/>
        <charset val="134"/>
      </rPr>
      <t>800</t>
    </r>
    <r>
      <rPr>
        <sz val="24"/>
        <rFont val="方正仿宋简体"/>
        <charset val="134"/>
      </rPr>
      <t>亩。</t>
    </r>
  </si>
  <si>
    <r>
      <rPr>
        <sz val="24"/>
        <rFont val="方正仿宋简体"/>
        <charset val="134"/>
      </rPr>
      <t>平整土地</t>
    </r>
    <r>
      <rPr>
        <sz val="24"/>
        <rFont val="宋体"/>
        <charset val="134"/>
      </rPr>
      <t>≥</t>
    </r>
    <r>
      <rPr>
        <sz val="24"/>
        <rFont val="Times New Roman"/>
        <charset val="134"/>
      </rPr>
      <t>1600</t>
    </r>
    <r>
      <rPr>
        <sz val="24"/>
        <rFont val="方正仿宋简体"/>
        <charset val="134"/>
      </rPr>
      <t>亩，竣工验收合格率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带动本地就业</t>
    </r>
    <r>
      <rPr>
        <sz val="24"/>
        <rFont val="Times New Roman"/>
        <charset val="134"/>
      </rPr>
      <t>20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80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通过项目实施，带动短期就业，充分吸纳农村群众参与工程项目建设、实现就地就近就业增收，同步提升劳动就业技能、激发内生发展动力，促进乡村基础设施建设。</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</si>
  <si>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rFont val="方正仿宋简体"/>
        <charset val="134"/>
      </rPr>
      <t>可带动本地就业</t>
    </r>
    <r>
      <rPr>
        <sz val="24"/>
        <rFont val="Times New Roman"/>
        <charset val="134"/>
      </rPr>
      <t>20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80</t>
    </r>
    <r>
      <rPr>
        <sz val="24"/>
        <rFont val="方正仿宋简体"/>
        <charset val="134"/>
      </rPr>
      <t>人；</t>
    </r>
    <r>
      <rPr>
        <sz val="24"/>
        <rFont val="Times New Roman"/>
        <charset val="134"/>
      </rPr>
      <t xml:space="preserve">
</t>
    </r>
    <r>
      <rPr>
        <sz val="24"/>
        <rFont val="方正仿宋简体"/>
        <charset val="134"/>
      </rPr>
      <t>该项目沉砂池，泵房为原有的本次只对其维修，项目建成后，农民可将土地流转给企业或合作组织，获得土地流转租金收入。同时，农民可以选择在企业或合作组织中就业，获得工资性收入。</t>
    </r>
  </si>
  <si>
    <t>贾中元、耿德一</t>
  </si>
  <si>
    <t>BCX014</t>
  </si>
  <si>
    <r>
      <rPr>
        <sz val="24"/>
        <color theme="1"/>
        <rFont val="方正仿宋简体"/>
        <charset val="134"/>
      </rPr>
      <t>巴楚县</t>
    </r>
    <r>
      <rPr>
        <sz val="24"/>
        <color theme="1"/>
        <rFont val="Times New Roman"/>
        <charset val="134"/>
      </rPr>
      <t>2025</t>
    </r>
    <r>
      <rPr>
        <sz val="24"/>
        <color theme="1"/>
        <rFont val="方正仿宋简体"/>
        <charset val="134"/>
      </rPr>
      <t>年阿纳库勒乡农田灌溉附属配套建设项目</t>
    </r>
  </si>
  <si>
    <r>
      <rPr>
        <sz val="24"/>
        <color theme="1"/>
        <rFont val="方正仿宋简体"/>
        <charset val="134"/>
      </rPr>
      <t>阿纳库勒乡果里买里（</t>
    </r>
    <r>
      <rPr>
        <sz val="24"/>
        <color theme="1"/>
        <rFont val="Times New Roman"/>
        <charset val="134"/>
      </rPr>
      <t>10</t>
    </r>
    <r>
      <rPr>
        <sz val="24"/>
        <color theme="1"/>
        <rFont val="方正仿宋简体"/>
        <charset val="134"/>
      </rPr>
      <t>）村、胡木旦贝希（</t>
    </r>
    <r>
      <rPr>
        <sz val="24"/>
        <color theme="1"/>
        <rFont val="Times New Roman"/>
        <charset val="134"/>
      </rPr>
      <t>13</t>
    </r>
    <r>
      <rPr>
        <sz val="24"/>
        <color theme="1"/>
        <rFont val="方正仿宋简体"/>
        <charset val="134"/>
      </rPr>
      <t>）村</t>
    </r>
  </si>
  <si>
    <r>
      <rPr>
        <b/>
        <sz val="24"/>
        <color theme="1"/>
        <rFont val="方正仿宋简体"/>
        <charset val="134"/>
      </rPr>
      <t>总投资：</t>
    </r>
    <r>
      <rPr>
        <sz val="24"/>
        <color theme="1"/>
        <rFont val="Times New Roman"/>
        <charset val="134"/>
      </rPr>
      <t>320.4</t>
    </r>
    <r>
      <rPr>
        <sz val="24"/>
        <color theme="1"/>
        <rFont val="方正仿宋简体"/>
        <charset val="134"/>
      </rPr>
      <t>万元</t>
    </r>
    <r>
      <rPr>
        <sz val="24"/>
        <color theme="1"/>
        <rFont val="Times New Roman"/>
        <charset val="134"/>
      </rPr>
      <t xml:space="preserve">
</t>
    </r>
    <r>
      <rPr>
        <b/>
        <sz val="24"/>
        <color theme="1"/>
        <rFont val="方正仿宋简体"/>
        <charset val="134"/>
      </rPr>
      <t>建设内容：</t>
    </r>
    <r>
      <rPr>
        <sz val="24"/>
        <color theme="1"/>
        <rFont val="Times New Roman"/>
        <charset val="134"/>
      </rPr>
      <t>1.</t>
    </r>
    <r>
      <rPr>
        <sz val="24"/>
        <color theme="1"/>
        <rFont val="方正仿宋简体"/>
        <charset val="134"/>
      </rPr>
      <t>为阿纳库勒乡果里买里（</t>
    </r>
    <r>
      <rPr>
        <sz val="24"/>
        <color theme="1"/>
        <rFont val="Times New Roman"/>
        <charset val="134"/>
      </rPr>
      <t>10</t>
    </r>
    <r>
      <rPr>
        <sz val="24"/>
        <color theme="1"/>
        <rFont val="方正仿宋简体"/>
        <charset val="134"/>
      </rPr>
      <t>）村</t>
    </r>
    <r>
      <rPr>
        <sz val="24"/>
        <color theme="1"/>
        <rFont val="Times New Roman"/>
        <charset val="134"/>
      </rPr>
      <t>680</t>
    </r>
    <r>
      <rPr>
        <sz val="24"/>
        <color theme="1"/>
        <rFont val="方正仿宋简体"/>
        <charset val="134"/>
      </rPr>
      <t>亩地配套一台</t>
    </r>
    <r>
      <rPr>
        <sz val="24"/>
        <color theme="1"/>
        <rFont val="Times New Roman"/>
        <charset val="134"/>
      </rPr>
      <t>250KVA</t>
    </r>
    <r>
      <rPr>
        <sz val="24"/>
        <color theme="1"/>
        <rFont val="方正仿宋简体"/>
        <charset val="134"/>
      </rPr>
      <t>变压器、</t>
    </r>
    <r>
      <rPr>
        <sz val="24"/>
        <color theme="1"/>
        <rFont val="Times New Roman"/>
        <charset val="134"/>
      </rPr>
      <t>2</t>
    </r>
    <r>
      <rPr>
        <sz val="24"/>
        <color theme="1"/>
        <rFont val="方正仿宋简体"/>
        <charset val="134"/>
      </rPr>
      <t>座泵房，新修</t>
    </r>
    <r>
      <rPr>
        <sz val="24"/>
        <color theme="1"/>
        <rFont val="Times New Roman"/>
        <charset val="134"/>
      </rPr>
      <t>2.5km1.0m³/s</t>
    </r>
    <r>
      <rPr>
        <sz val="24"/>
        <color theme="1"/>
        <rFont val="方正仿宋简体"/>
        <charset val="134"/>
      </rPr>
      <t>防渗渠等及其附属设施；</t>
    </r>
    <r>
      <rPr>
        <sz val="24"/>
        <color theme="1"/>
        <rFont val="Times New Roman"/>
        <charset val="134"/>
      </rPr>
      <t xml:space="preserve">
2.</t>
    </r>
    <r>
      <rPr>
        <sz val="24"/>
        <color theme="1"/>
        <rFont val="方正仿宋简体"/>
        <charset val="134"/>
      </rPr>
      <t>为胡木旦贝希（</t>
    </r>
    <r>
      <rPr>
        <sz val="24"/>
        <color theme="1"/>
        <rFont val="Times New Roman"/>
        <charset val="134"/>
      </rPr>
      <t>13</t>
    </r>
    <r>
      <rPr>
        <sz val="24"/>
        <color theme="1"/>
        <rFont val="方正仿宋简体"/>
        <charset val="134"/>
      </rPr>
      <t>）村</t>
    </r>
    <r>
      <rPr>
        <sz val="24"/>
        <color theme="1"/>
        <rFont val="Times New Roman"/>
        <charset val="134"/>
      </rPr>
      <t>500</t>
    </r>
    <r>
      <rPr>
        <sz val="24"/>
        <color theme="1"/>
        <rFont val="方正仿宋简体"/>
        <charset val="134"/>
      </rPr>
      <t>亩地安装一台</t>
    </r>
    <r>
      <rPr>
        <sz val="24"/>
        <color theme="1"/>
        <rFont val="Times New Roman"/>
        <charset val="134"/>
      </rPr>
      <t>100KVA</t>
    </r>
    <r>
      <rPr>
        <sz val="24"/>
        <color theme="1"/>
        <rFont val="方正仿宋简体"/>
        <charset val="134"/>
      </rPr>
      <t>变压器、</t>
    </r>
    <r>
      <rPr>
        <sz val="24"/>
        <color theme="1"/>
        <rFont val="Times New Roman"/>
        <charset val="134"/>
      </rPr>
      <t>1</t>
    </r>
    <r>
      <rPr>
        <sz val="24"/>
        <color theme="1"/>
        <rFont val="方正仿宋简体"/>
        <charset val="134"/>
      </rPr>
      <t>座泵房、抽水泵等及其附属设施。</t>
    </r>
  </si>
  <si>
    <r>
      <rPr>
        <b/>
        <sz val="24"/>
        <rFont val="方正仿宋简体"/>
        <charset val="134"/>
      </rPr>
      <t>经济效益：</t>
    </r>
    <r>
      <rPr>
        <sz val="24"/>
        <rFont val="方正仿宋简体"/>
        <charset val="134"/>
      </rPr>
      <t>灌溉面积</t>
    </r>
    <r>
      <rPr>
        <sz val="24"/>
        <rFont val="宋体"/>
        <charset val="134"/>
      </rPr>
      <t>≥</t>
    </r>
    <r>
      <rPr>
        <sz val="24"/>
        <rFont val="Times New Roman"/>
        <charset val="134"/>
      </rPr>
      <t>1180</t>
    </r>
    <r>
      <rPr>
        <sz val="24"/>
        <rFont val="方正仿宋简体"/>
        <charset val="134"/>
      </rPr>
      <t>亩，带动脱贫户（含监测对象）全年总收入</t>
    </r>
    <r>
      <rPr>
        <sz val="24"/>
        <rFont val="宋体"/>
        <charset val="134"/>
      </rPr>
      <t>≥</t>
    </r>
    <r>
      <rPr>
        <sz val="24"/>
        <rFont val="Times New Roman"/>
        <charset val="134"/>
      </rPr>
      <t>2</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有效提高农作物产量，推动农户实现增产增收，持续提升种植规模化，促进农业资源可持续利用；</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</si>
  <si>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以农业产业发展为抓手，推动阿纳库勒乡</t>
    </r>
    <r>
      <rPr>
        <sz val="24"/>
        <color theme="1"/>
        <rFont val="Times New Roman"/>
        <charset val="134"/>
      </rPr>
      <t>10</t>
    </r>
    <r>
      <rPr>
        <sz val="24"/>
        <color theme="1"/>
        <rFont val="方正仿宋简体"/>
        <charset val="134"/>
      </rPr>
      <t>村、</t>
    </r>
    <r>
      <rPr>
        <sz val="24"/>
        <color theme="1"/>
        <rFont val="Times New Roman"/>
        <charset val="134"/>
      </rPr>
      <t>13</t>
    </r>
    <r>
      <rPr>
        <sz val="24"/>
        <color theme="1"/>
        <rFont val="方正仿宋简体"/>
        <charset val="134"/>
      </rPr>
      <t>村，新建变压器和抽水泵及其附属设施为</t>
    </r>
    <r>
      <rPr>
        <sz val="24"/>
        <color theme="1"/>
        <rFont val="Times New Roman"/>
        <charset val="134"/>
      </rPr>
      <t>1180</t>
    </r>
    <r>
      <rPr>
        <sz val="24"/>
        <color theme="1"/>
        <rFont val="方正仿宋简体"/>
        <charset val="134"/>
      </rPr>
      <t>亩地浇水提供保障。能够有效降低项目区农业种植成本，提高农作物产量，保障国家粮食安全，推动农户实现增产增收，持续提升种植规模化，促进农业资源可持续利用。</t>
    </r>
  </si>
  <si>
    <t>阿纳库勒乡</t>
  </si>
  <si>
    <t>牛振东、耿德一</t>
  </si>
  <si>
    <t>BCX015</t>
  </si>
  <si>
    <r>
      <rPr>
        <sz val="24"/>
        <color theme="1"/>
        <rFont val="方正仿宋简体"/>
        <charset val="134"/>
      </rPr>
      <t>巴楚县</t>
    </r>
    <r>
      <rPr>
        <sz val="24"/>
        <color theme="1"/>
        <rFont val="Times New Roman"/>
        <charset val="134"/>
      </rPr>
      <t>2025</t>
    </r>
    <r>
      <rPr>
        <sz val="24"/>
        <color theme="1"/>
        <rFont val="方正仿宋简体"/>
        <charset val="134"/>
      </rPr>
      <t>年色力布亚镇小市场建设项目</t>
    </r>
  </si>
  <si>
    <t>市场建设和农村电商物流</t>
  </si>
  <si>
    <r>
      <rPr>
        <sz val="24"/>
        <rFont val="方正仿宋简体"/>
        <charset val="134"/>
      </rPr>
      <t>色力布亚镇吾斯塘博依（</t>
    </r>
    <r>
      <rPr>
        <sz val="24"/>
        <rFont val="Times New Roman"/>
        <charset val="134"/>
      </rPr>
      <t>1</t>
    </r>
    <r>
      <rPr>
        <sz val="24"/>
        <rFont val="方正仿宋简体"/>
        <charset val="134"/>
      </rPr>
      <t>）社区、达恰库勒（</t>
    </r>
    <r>
      <rPr>
        <sz val="24"/>
        <rFont val="Times New Roman"/>
        <charset val="134"/>
      </rPr>
      <t>6</t>
    </r>
    <r>
      <rPr>
        <sz val="24"/>
        <rFont val="方正仿宋简体"/>
        <charset val="134"/>
      </rPr>
      <t>）社区</t>
    </r>
  </si>
  <si>
    <r>
      <rPr>
        <b/>
        <sz val="24"/>
        <rFont val="方正仿宋简体"/>
        <charset val="134"/>
      </rPr>
      <t>总投资：</t>
    </r>
    <r>
      <rPr>
        <sz val="24"/>
        <rFont val="Times New Roman"/>
        <charset val="134"/>
      </rPr>
      <t>2150</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新建小市场</t>
    </r>
    <r>
      <rPr>
        <sz val="24"/>
        <rFont val="Times New Roman"/>
        <charset val="134"/>
      </rPr>
      <t>1</t>
    </r>
    <r>
      <rPr>
        <sz val="24"/>
        <rFont val="方正仿宋简体"/>
        <charset val="134"/>
      </rPr>
      <t>座、建筑面积</t>
    </r>
    <r>
      <rPr>
        <sz val="24"/>
        <rFont val="Times New Roman"/>
        <charset val="134"/>
      </rPr>
      <t>4638</t>
    </r>
    <r>
      <rPr>
        <sz val="24"/>
        <rFont val="宋体"/>
        <charset val="134"/>
      </rPr>
      <t>㎡，</t>
    </r>
    <r>
      <rPr>
        <sz val="24"/>
        <rFont val="方正仿宋简体"/>
        <charset val="134"/>
      </rPr>
      <t>消防水池</t>
    </r>
    <r>
      <rPr>
        <sz val="24"/>
        <rFont val="Times New Roman"/>
        <charset val="134"/>
      </rPr>
      <t>2</t>
    </r>
    <r>
      <rPr>
        <sz val="24"/>
        <rFont val="方正仿宋简体"/>
        <charset val="134"/>
      </rPr>
      <t>座、容积</t>
    </r>
    <r>
      <rPr>
        <sz val="24"/>
        <rFont val="Times New Roman"/>
        <charset val="134"/>
      </rPr>
      <t>300m³</t>
    </r>
    <r>
      <rPr>
        <sz val="24"/>
        <rFont val="方正仿宋简体"/>
        <charset val="134"/>
      </rPr>
      <t>，配套地面硬化、给排水、电力、消防等相关附属设施。</t>
    </r>
  </si>
  <si>
    <r>
      <rPr>
        <sz val="24"/>
        <rFont val="方正仿宋简体"/>
        <charset val="134"/>
      </rPr>
      <t>新建小市场</t>
    </r>
    <r>
      <rPr>
        <sz val="24"/>
        <rFont val="宋体"/>
        <charset val="134"/>
      </rPr>
      <t>≥</t>
    </r>
    <r>
      <rPr>
        <sz val="24"/>
        <rFont val="Times New Roman"/>
        <charset val="134"/>
      </rPr>
      <t>4638</t>
    </r>
    <r>
      <rPr>
        <sz val="24"/>
        <rFont val="宋体"/>
        <charset val="134"/>
      </rPr>
      <t>㎡</t>
    </r>
    <r>
      <rPr>
        <sz val="24"/>
        <rFont val="方正仿宋简体"/>
        <charset val="134"/>
      </rPr>
      <t>，消防水池</t>
    </r>
    <r>
      <rPr>
        <sz val="24"/>
        <rFont val="宋体"/>
        <charset val="134"/>
      </rPr>
      <t>≥</t>
    </r>
    <r>
      <rPr>
        <sz val="24"/>
        <rFont val="Times New Roman"/>
        <charset val="134"/>
      </rPr>
      <t>2</t>
    </r>
    <r>
      <rPr>
        <sz val="24"/>
        <rFont val="方正仿宋简体"/>
        <charset val="134"/>
      </rPr>
      <t>座；</t>
    </r>
    <r>
      <rPr>
        <b/>
        <sz val="24"/>
        <rFont val="Times New Roman"/>
        <charset val="134"/>
      </rPr>
      <t xml:space="preserve">
</t>
    </r>
    <r>
      <rPr>
        <b/>
        <sz val="24"/>
        <rFont val="方正仿宋简体"/>
        <charset val="134"/>
      </rPr>
      <t>社会效益：</t>
    </r>
    <r>
      <rPr>
        <sz val="24"/>
        <rFont val="方正仿宋简体"/>
        <charset val="134"/>
      </rPr>
      <t>带动就业、创业人数</t>
    </r>
    <r>
      <rPr>
        <sz val="24"/>
        <rFont val="宋体"/>
        <charset val="134"/>
      </rPr>
      <t>≥</t>
    </r>
    <r>
      <rPr>
        <sz val="24"/>
        <rFont val="Times New Roman"/>
        <charset val="134"/>
      </rPr>
      <t>40</t>
    </r>
    <r>
      <rPr>
        <sz val="24"/>
        <rFont val="方正仿宋简体"/>
        <charset val="134"/>
      </rPr>
      <t>人；</t>
    </r>
    <r>
      <rPr>
        <b/>
        <sz val="24"/>
        <rFont val="Times New Roman"/>
        <charset val="134"/>
      </rPr>
      <t xml:space="preserve">
</t>
    </r>
    <r>
      <rPr>
        <b/>
        <sz val="24"/>
        <rFont val="方正仿宋简体"/>
        <charset val="134"/>
      </rPr>
      <t>经济效益：</t>
    </r>
    <r>
      <rPr>
        <sz val="24"/>
        <rFont val="方正仿宋简体"/>
        <charset val="134"/>
      </rPr>
      <t>按照总投资的</t>
    </r>
    <r>
      <rPr>
        <sz val="24"/>
        <rFont val="Times New Roman"/>
        <charset val="134"/>
      </rPr>
      <t>2%</t>
    </r>
    <r>
      <rPr>
        <sz val="24"/>
        <rFont val="方正仿宋简体"/>
        <charset val="134"/>
      </rPr>
      <t>至</t>
    </r>
    <r>
      <rPr>
        <sz val="24"/>
        <rFont val="Times New Roman"/>
        <charset val="134"/>
      </rPr>
      <t>5%</t>
    </r>
    <r>
      <rPr>
        <sz val="24"/>
        <rFont val="方正仿宋简体"/>
        <charset val="134"/>
      </rPr>
      <t>收取租金，预计每年可获得租金收入</t>
    </r>
    <r>
      <rPr>
        <sz val="24"/>
        <rFont val="Times New Roman"/>
        <charset val="134"/>
      </rPr>
      <t>45.222</t>
    </r>
    <r>
      <rPr>
        <sz val="24"/>
        <rFont val="方正仿宋简体"/>
        <charset val="134"/>
      </rPr>
      <t>万元</t>
    </r>
    <r>
      <rPr>
        <sz val="24"/>
        <rFont val="Times New Roman"/>
        <charset val="134"/>
      </rPr>
      <t>-113.055</t>
    </r>
    <r>
      <rPr>
        <sz val="24"/>
        <rFont val="方正仿宋简体"/>
        <charset val="134"/>
      </rPr>
      <t>万元；</t>
    </r>
    <r>
      <rPr>
        <sz val="24"/>
        <rFont val="Times New Roman"/>
        <charset val="134"/>
      </rPr>
      <t xml:space="preserve">
</t>
    </r>
    <r>
      <rPr>
        <b/>
        <sz val="24"/>
        <rFont val="方正仿宋简体"/>
        <charset val="134"/>
      </rPr>
      <t>服务对象满意度：</t>
    </r>
    <r>
      <rPr>
        <sz val="24"/>
        <rFont val="方正仿宋简体"/>
        <charset val="134"/>
      </rPr>
      <t>社区居民及租户对项目建设及运营的满意度达到</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sz val="24"/>
        <rFont val="方正仿宋简体"/>
        <charset val="134"/>
      </rPr>
      <t>质量指标：项目验收合格率达到</t>
    </r>
    <r>
      <rPr>
        <sz val="24"/>
        <rFont val="宋体"/>
        <charset val="134"/>
      </rPr>
      <t>≥</t>
    </r>
    <r>
      <rPr>
        <sz val="24"/>
        <rFont val="Times New Roman"/>
        <charset val="134"/>
      </rPr>
      <t>100%</t>
    </r>
    <r>
      <rPr>
        <sz val="24"/>
        <rFont val="宋体"/>
        <charset val="134"/>
      </rPr>
      <t>。</t>
    </r>
  </si>
  <si>
    <r>
      <rPr>
        <sz val="24"/>
        <rFont val="方正仿宋简体"/>
        <charset val="134"/>
      </rPr>
      <t>项目建设期间可带动至少</t>
    </r>
    <r>
      <rPr>
        <sz val="24"/>
        <rFont val="Times New Roman"/>
        <charset val="134"/>
      </rPr>
      <t>20</t>
    </r>
    <r>
      <rPr>
        <sz val="24"/>
        <rFont val="方正仿宋简体"/>
        <charset val="134"/>
      </rPr>
      <t>人就业，增加居民的劳务收入；</t>
    </r>
    <r>
      <rPr>
        <sz val="24"/>
        <rFont val="Times New Roman"/>
        <charset val="134"/>
      </rPr>
      <t xml:space="preserve">
</t>
    </r>
    <r>
      <rPr>
        <sz val="24"/>
        <rFont val="方正仿宋简体"/>
        <charset val="134"/>
      </rPr>
      <t>建成后租赁给胡文俊，每年按照</t>
    </r>
    <r>
      <rPr>
        <sz val="24"/>
        <rFont val="Times New Roman"/>
        <charset val="134"/>
      </rPr>
      <t>2%</t>
    </r>
    <r>
      <rPr>
        <sz val="24"/>
        <rFont val="方正仿宋简体"/>
        <charset val="134"/>
      </rPr>
      <t>收益租金，每</t>
    </r>
    <r>
      <rPr>
        <sz val="24"/>
        <rFont val="Times New Roman"/>
        <charset val="134"/>
      </rPr>
      <t>3</t>
    </r>
    <r>
      <rPr>
        <sz val="24"/>
        <rFont val="方正仿宋简体"/>
        <charset val="134"/>
      </rPr>
      <t>年增长</t>
    </r>
    <r>
      <rPr>
        <sz val="24"/>
        <rFont val="Times New Roman"/>
        <charset val="134"/>
      </rPr>
      <t>1%</t>
    </r>
    <r>
      <rPr>
        <sz val="24"/>
        <rFont val="方正仿宋简体"/>
        <charset val="134"/>
      </rPr>
      <t>，直至增长到</t>
    </r>
    <r>
      <rPr>
        <sz val="24"/>
        <rFont val="Times New Roman"/>
        <charset val="134"/>
      </rPr>
      <t>5%</t>
    </r>
    <r>
      <rPr>
        <sz val="24"/>
        <rFont val="方正仿宋简体"/>
        <charset val="134"/>
      </rPr>
      <t>。预计后期可带动约</t>
    </r>
    <r>
      <rPr>
        <sz val="24"/>
        <rFont val="Times New Roman"/>
        <charset val="134"/>
      </rPr>
      <t>40</t>
    </r>
    <r>
      <rPr>
        <sz val="24"/>
        <rFont val="方正仿宋简体"/>
        <charset val="134"/>
      </rPr>
      <t>人就业、创业，包括物业管理、安保、保洁等岗位。建设完成后将资产量化至色力布亚镇克亚克力克（</t>
    </r>
    <r>
      <rPr>
        <sz val="24"/>
        <rFont val="Times New Roman"/>
        <charset val="134"/>
      </rPr>
      <t>19</t>
    </r>
    <r>
      <rPr>
        <sz val="24"/>
        <rFont val="方正仿宋简体"/>
        <charset val="134"/>
      </rPr>
      <t>）村做为经营性资产移交；消防水池建成后分别移交至色力布亚镇拜什吐普（</t>
    </r>
    <r>
      <rPr>
        <sz val="24"/>
        <rFont val="Times New Roman"/>
        <charset val="134"/>
      </rPr>
      <t>15</t>
    </r>
    <r>
      <rPr>
        <sz val="24"/>
        <rFont val="方正仿宋简体"/>
        <charset val="134"/>
      </rPr>
      <t>）村、赛克散塔勒（</t>
    </r>
    <r>
      <rPr>
        <sz val="24"/>
        <rFont val="Times New Roman"/>
        <charset val="134"/>
      </rPr>
      <t>16</t>
    </r>
    <r>
      <rPr>
        <sz val="24"/>
        <rFont val="方正仿宋简体"/>
        <charset val="134"/>
      </rPr>
      <t>）村，作为公益性资产移交。</t>
    </r>
  </si>
  <si>
    <t>蒋久建、明杰</t>
  </si>
  <si>
    <t>BCX016</t>
  </si>
  <si>
    <r>
      <rPr>
        <sz val="24"/>
        <rFont val="方正仿宋简体"/>
        <charset val="134"/>
      </rPr>
      <t>阿瓦提镇</t>
    </r>
    <r>
      <rPr>
        <sz val="24"/>
        <rFont val="Times New Roman"/>
        <charset val="134"/>
      </rPr>
      <t>2025</t>
    </r>
    <r>
      <rPr>
        <sz val="24"/>
        <rFont val="方正仿宋简体"/>
        <charset val="134"/>
      </rPr>
      <t>年小市场建设项目</t>
    </r>
  </si>
  <si>
    <t>阿瓦提镇古勒买里社区</t>
  </si>
  <si>
    <r>
      <rPr>
        <b/>
        <sz val="24"/>
        <rFont val="方正仿宋简体"/>
        <charset val="134"/>
      </rPr>
      <t>总投资：</t>
    </r>
    <r>
      <rPr>
        <sz val="24"/>
        <rFont val="Times New Roman"/>
        <charset val="134"/>
      </rPr>
      <t>1632</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新建小市场</t>
    </r>
    <r>
      <rPr>
        <sz val="24"/>
        <rFont val="Times New Roman"/>
        <charset val="134"/>
      </rPr>
      <t>2</t>
    </r>
    <r>
      <rPr>
        <sz val="24"/>
        <rFont val="方正仿宋简体"/>
        <charset val="134"/>
      </rPr>
      <t>座、总建筑面积</t>
    </r>
    <r>
      <rPr>
        <sz val="24"/>
        <rFont val="Times New Roman"/>
        <charset val="134"/>
      </rPr>
      <t>3861</t>
    </r>
    <r>
      <rPr>
        <sz val="24"/>
        <rFont val="宋体"/>
        <charset val="134"/>
      </rPr>
      <t>㎡</t>
    </r>
    <r>
      <rPr>
        <sz val="24"/>
        <rFont val="方正仿宋简体"/>
        <charset val="134"/>
      </rPr>
      <t>，水冲式公共厕所</t>
    </r>
    <r>
      <rPr>
        <sz val="24"/>
        <rFont val="Times New Roman"/>
        <charset val="134"/>
      </rPr>
      <t>1</t>
    </r>
    <r>
      <rPr>
        <sz val="24"/>
        <rFont val="方正仿宋简体"/>
        <charset val="134"/>
      </rPr>
      <t>座、建筑面积</t>
    </r>
    <r>
      <rPr>
        <sz val="24"/>
        <rFont val="Times New Roman"/>
        <charset val="134"/>
      </rPr>
      <t>72</t>
    </r>
    <r>
      <rPr>
        <sz val="24"/>
        <rFont val="宋体"/>
        <charset val="134"/>
      </rPr>
      <t>㎡</t>
    </r>
    <r>
      <rPr>
        <sz val="24"/>
        <rFont val="方正仿宋简体"/>
        <charset val="134"/>
      </rPr>
      <t>，配套地面硬化、给排水、电力、消防等相关附属设施。</t>
    </r>
  </si>
  <si>
    <r>
      <rPr>
        <sz val="24"/>
        <rFont val="方正仿宋简体"/>
        <charset val="134"/>
      </rPr>
      <t>建设小市场工程量</t>
    </r>
    <r>
      <rPr>
        <sz val="24"/>
        <rFont val="宋体"/>
        <charset val="134"/>
      </rPr>
      <t>≥</t>
    </r>
    <r>
      <rPr>
        <sz val="24"/>
        <rFont val="Times New Roman"/>
        <charset val="134"/>
      </rPr>
      <t>3861</t>
    </r>
    <r>
      <rPr>
        <sz val="24"/>
        <rFont val="宋体"/>
        <charset val="134"/>
      </rPr>
      <t>㎡</t>
    </r>
    <r>
      <rPr>
        <sz val="24"/>
        <rFont val="方正仿宋简体"/>
        <charset val="134"/>
      </rPr>
      <t>，项目验收合格率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项目年收益率不低于同期银行贷款利率，带动增加当地群众就业年均收入</t>
    </r>
    <r>
      <rPr>
        <sz val="24"/>
        <rFont val="宋体"/>
        <charset val="134"/>
      </rPr>
      <t>≥</t>
    </r>
    <r>
      <rPr>
        <sz val="24"/>
        <rFont val="Times New Roman"/>
        <charset val="134"/>
      </rPr>
      <t>0.8</t>
    </r>
    <r>
      <rPr>
        <sz val="24"/>
        <rFont val="方正仿宋简体"/>
        <charset val="134"/>
      </rPr>
      <t>万元</t>
    </r>
    <r>
      <rPr>
        <sz val="24"/>
        <rFont val="Times New Roman"/>
        <charset val="134"/>
      </rPr>
      <t>/</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147</t>
    </r>
    <r>
      <rPr>
        <sz val="24"/>
        <rFont val="方正仿宋简体"/>
        <charset val="134"/>
      </rPr>
      <t>户，受益脱贫人口（含监测对象）数</t>
    </r>
    <r>
      <rPr>
        <sz val="24"/>
        <rFont val="宋体"/>
        <charset val="134"/>
      </rPr>
      <t>≥</t>
    </r>
    <r>
      <rPr>
        <sz val="24"/>
        <rFont val="Times New Roman"/>
        <charset val="134"/>
      </rPr>
      <t>516</t>
    </r>
    <r>
      <rPr>
        <sz val="24"/>
        <rFont val="方正仿宋简体"/>
        <charset val="134"/>
      </rPr>
      <t>人，有效拓宽居民增收致富渠道，持续促进农村经济发展，提高居民生活水平。</t>
    </r>
  </si>
  <si>
    <r>
      <rPr>
        <sz val="24"/>
        <rFont val="方正仿宋简体"/>
        <charset val="134"/>
      </rPr>
      <t>项目建成后，由喀合夏勒（</t>
    </r>
    <r>
      <rPr>
        <sz val="24"/>
        <rFont val="Times New Roman"/>
        <charset val="134"/>
      </rPr>
      <t>1</t>
    </r>
    <r>
      <rPr>
        <sz val="24"/>
        <rFont val="方正仿宋简体"/>
        <charset val="134"/>
      </rPr>
      <t>）村、塔勒克（</t>
    </r>
    <r>
      <rPr>
        <sz val="24"/>
        <rFont val="Times New Roman"/>
        <charset val="134"/>
      </rPr>
      <t>3</t>
    </r>
    <r>
      <rPr>
        <sz val="24"/>
        <rFont val="方正仿宋简体"/>
        <charset val="134"/>
      </rPr>
      <t>）村、夏普勒克（</t>
    </r>
    <r>
      <rPr>
        <sz val="24"/>
        <rFont val="Times New Roman"/>
        <charset val="134"/>
      </rPr>
      <t>12</t>
    </r>
    <r>
      <rPr>
        <sz val="24"/>
        <rFont val="方正仿宋简体"/>
        <charset val="134"/>
      </rPr>
      <t>）村、博孜（</t>
    </r>
    <r>
      <rPr>
        <sz val="24"/>
        <rFont val="Times New Roman"/>
        <charset val="134"/>
      </rPr>
      <t>15</t>
    </r>
    <r>
      <rPr>
        <sz val="24"/>
        <rFont val="方正仿宋简体"/>
        <charset val="134"/>
      </rPr>
      <t>）村、库勒博依（</t>
    </r>
    <r>
      <rPr>
        <sz val="24"/>
        <rFont val="Times New Roman"/>
        <charset val="134"/>
      </rPr>
      <t>16</t>
    </r>
    <r>
      <rPr>
        <sz val="24"/>
        <rFont val="方正仿宋简体"/>
        <charset val="134"/>
      </rPr>
      <t>）村、木尼伯提（</t>
    </r>
    <r>
      <rPr>
        <sz val="24"/>
        <rFont val="Times New Roman"/>
        <charset val="134"/>
      </rPr>
      <t>17</t>
    </r>
    <r>
      <rPr>
        <sz val="24"/>
        <rFont val="方正仿宋简体"/>
        <charset val="134"/>
      </rPr>
      <t>）村、英吾斯塘（</t>
    </r>
    <r>
      <rPr>
        <sz val="24"/>
        <rFont val="Times New Roman"/>
        <charset val="134"/>
      </rPr>
      <t>18</t>
    </r>
    <r>
      <rPr>
        <sz val="24"/>
        <rFont val="方正仿宋简体"/>
        <charset val="134"/>
      </rPr>
      <t>）村、阔其喀尔（</t>
    </r>
    <r>
      <rPr>
        <sz val="24"/>
        <rFont val="Times New Roman"/>
        <charset val="134"/>
      </rPr>
      <t>19</t>
    </r>
    <r>
      <rPr>
        <sz val="24"/>
        <rFont val="方正仿宋简体"/>
        <charset val="134"/>
      </rPr>
      <t>）村运营管理，计划租赁给巴楚县振兴富民工程服务有限公司使用，每年租金</t>
    </r>
    <r>
      <rPr>
        <sz val="24"/>
        <rFont val="宋体"/>
        <charset val="134"/>
      </rPr>
      <t>≥</t>
    </r>
    <r>
      <rPr>
        <sz val="24"/>
        <rFont val="Times New Roman"/>
        <charset val="134"/>
      </rPr>
      <t>50</t>
    </r>
    <r>
      <rPr>
        <sz val="24"/>
        <rFont val="方正仿宋简体"/>
        <charset val="134"/>
      </rPr>
      <t>万元。项目建成后，可增加就业机会，项目建设和运营需要大量劳动力，包括服务员、管理人员、小微企业经营者、工人等，可吸引无法外出人员就地就近就业。</t>
    </r>
  </si>
  <si>
    <t>阿瓦提镇</t>
  </si>
  <si>
    <t>罗建新、明杰</t>
  </si>
  <si>
    <t>BCX017</t>
  </si>
  <si>
    <r>
      <rPr>
        <sz val="24"/>
        <color theme="1"/>
        <rFont val="方正仿宋简体"/>
        <charset val="134"/>
      </rPr>
      <t>巴楚县</t>
    </r>
    <r>
      <rPr>
        <sz val="24"/>
        <color theme="1"/>
        <rFont val="Times New Roman"/>
        <charset val="134"/>
      </rPr>
      <t>2025</t>
    </r>
    <r>
      <rPr>
        <sz val="24"/>
        <color theme="1"/>
        <rFont val="方正仿宋简体"/>
        <charset val="134"/>
      </rPr>
      <t>年巴楚镇赛克散村就业创业基地建设项目</t>
    </r>
  </si>
  <si>
    <t>巴楚镇赛克散村</t>
  </si>
  <si>
    <r>
      <rPr>
        <b/>
        <sz val="24"/>
        <rFont val="方正仿宋简体"/>
        <charset val="134"/>
      </rPr>
      <t>总投资：</t>
    </r>
    <r>
      <rPr>
        <sz val="24"/>
        <rFont val="Times New Roman"/>
        <charset val="134"/>
      </rPr>
      <t>500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：为巴楚镇赛克散村新建</t>
    </r>
    <r>
      <rPr>
        <sz val="24"/>
        <rFont val="Times New Roman"/>
        <charset val="134"/>
      </rPr>
      <t>1700</t>
    </r>
    <r>
      <rPr>
        <sz val="24"/>
        <rFont val="宋体"/>
        <charset val="134"/>
      </rPr>
      <t>㎡</t>
    </r>
    <r>
      <rPr>
        <sz val="24"/>
        <rFont val="方正仿宋简体"/>
        <charset val="134"/>
      </rPr>
      <t>的就业创业基地，配套相关附属设施设备。</t>
    </r>
  </si>
  <si>
    <r>
      <rPr>
        <b/>
        <sz val="24"/>
        <rFont val="方正仿宋简体"/>
        <charset val="134"/>
      </rPr>
      <t>社会效益</t>
    </r>
    <r>
      <rPr>
        <sz val="24"/>
        <rFont val="方正仿宋简体"/>
        <charset val="134"/>
      </rPr>
      <t>：带动就业、创业人数</t>
    </r>
    <r>
      <rPr>
        <sz val="24"/>
        <rFont val="宋体"/>
        <charset val="134"/>
      </rPr>
      <t>≥</t>
    </r>
    <r>
      <rPr>
        <sz val="24"/>
        <rFont val="Times New Roman"/>
        <charset val="134"/>
      </rPr>
      <t>25</t>
    </r>
    <r>
      <rPr>
        <sz val="24"/>
        <rFont val="方正仿宋简体"/>
        <charset val="134"/>
      </rPr>
      <t>人；</t>
    </r>
    <r>
      <rPr>
        <sz val="24"/>
        <rFont val="Times New Roman"/>
        <charset val="134"/>
      </rPr>
      <t xml:space="preserve">
</t>
    </r>
    <r>
      <rPr>
        <b/>
        <sz val="24"/>
        <rFont val="方正仿宋简体"/>
        <charset val="134"/>
      </rPr>
      <t>经济效益</t>
    </r>
    <r>
      <rPr>
        <sz val="24"/>
        <rFont val="方正仿宋简体"/>
        <charset val="134"/>
      </rPr>
      <t>：按照总投资的</t>
    </r>
    <r>
      <rPr>
        <sz val="24"/>
        <rFont val="Times New Roman"/>
        <charset val="134"/>
      </rPr>
      <t>2%</t>
    </r>
    <r>
      <rPr>
        <sz val="24"/>
        <rFont val="方正仿宋简体"/>
        <charset val="134"/>
      </rPr>
      <t>至</t>
    </r>
    <r>
      <rPr>
        <sz val="24"/>
        <rFont val="Times New Roman"/>
        <charset val="134"/>
      </rPr>
      <t>5%</t>
    </r>
    <r>
      <rPr>
        <sz val="24"/>
        <rFont val="方正仿宋简体"/>
        <charset val="134"/>
      </rPr>
      <t>收取租金，预计每年可获得租金收入</t>
    </r>
    <r>
      <rPr>
        <sz val="24"/>
        <rFont val="Times New Roman"/>
        <charset val="134"/>
      </rPr>
      <t>9.86</t>
    </r>
    <r>
      <rPr>
        <sz val="24"/>
        <rFont val="方正仿宋简体"/>
        <charset val="134"/>
      </rPr>
      <t>万元-</t>
    </r>
    <r>
      <rPr>
        <sz val="24"/>
        <rFont val="Times New Roman"/>
        <charset val="134"/>
      </rPr>
      <t>24.65</t>
    </r>
    <r>
      <rPr>
        <sz val="24"/>
        <rFont val="方正仿宋简体"/>
        <charset val="134"/>
      </rPr>
      <t>万元；</t>
    </r>
    <r>
      <rPr>
        <sz val="24"/>
        <rFont val="Times New Roman"/>
        <charset val="134"/>
      </rPr>
      <t xml:space="preserve">
</t>
    </r>
    <r>
      <rPr>
        <b/>
        <sz val="24"/>
        <rFont val="方正仿宋简体"/>
        <charset val="134"/>
      </rPr>
      <t>服务对象满意度：</t>
    </r>
    <r>
      <rPr>
        <sz val="24"/>
        <rFont val="方正仿宋简体"/>
        <charset val="134"/>
      </rPr>
      <t>社区居民及租户对项目建设及运营的满意度达到</t>
    </r>
    <r>
      <rPr>
        <sz val="24"/>
        <rFont val="宋体"/>
        <charset val="134"/>
      </rPr>
      <t>≥</t>
    </r>
    <r>
      <rPr>
        <sz val="24"/>
        <rFont val="Times New Roman"/>
        <charset val="134"/>
      </rPr>
      <t xml:space="preserve"> 95% </t>
    </r>
    <r>
      <rPr>
        <sz val="24"/>
        <rFont val="方正仿宋简体"/>
        <charset val="134"/>
      </rPr>
      <t>；</t>
    </r>
    <r>
      <rPr>
        <sz val="24"/>
        <rFont val="Times New Roman"/>
        <charset val="134"/>
      </rPr>
      <t xml:space="preserve">
</t>
    </r>
    <r>
      <rPr>
        <b/>
        <sz val="24"/>
        <rFont val="方正仿宋简体"/>
        <charset val="134"/>
      </rPr>
      <t>质量指标：</t>
    </r>
    <r>
      <rPr>
        <sz val="24"/>
        <rFont val="方正仿宋简体"/>
        <charset val="134"/>
      </rPr>
      <t>项目验收合格率达到</t>
    </r>
    <r>
      <rPr>
        <sz val="24"/>
        <rFont val="宋体"/>
        <charset val="134"/>
      </rPr>
      <t>≥</t>
    </r>
    <r>
      <rPr>
        <sz val="24"/>
        <rFont val="Times New Roman"/>
        <charset val="134"/>
      </rPr>
      <t xml:space="preserve"> 100%</t>
    </r>
    <r>
      <rPr>
        <sz val="24"/>
        <rFont val="宋体"/>
        <charset val="134"/>
      </rPr>
      <t>；</t>
    </r>
    <r>
      <rPr>
        <sz val="24"/>
        <rFont val="Times New Roman"/>
        <charset val="134"/>
      </rPr>
      <t xml:space="preserve">
</t>
    </r>
    <r>
      <rPr>
        <sz val="24"/>
        <rFont val="方正仿宋简体"/>
        <charset val="134"/>
      </rPr>
      <t>为赛克散村新建就创业基地一座，配套相关附属设施设备，发展赛克散村村集体经济。建成后出租给公司作为运营主体，按照总投资的</t>
    </r>
    <r>
      <rPr>
        <sz val="24"/>
        <rFont val="Times New Roman"/>
        <charset val="134"/>
      </rPr>
      <t>2%-5%</t>
    </r>
    <r>
      <rPr>
        <sz val="24"/>
        <rFont val="方正仿宋简体"/>
        <charset val="134"/>
      </rPr>
      <t>进行收取租金。</t>
    </r>
  </si>
  <si>
    <r>
      <rPr>
        <sz val="24"/>
        <rFont val="方正仿宋简体"/>
        <charset val="134"/>
      </rPr>
      <t>项目建设期间可带动至少</t>
    </r>
    <r>
      <rPr>
        <sz val="24"/>
        <rFont val="Times New Roman"/>
        <charset val="134"/>
      </rPr>
      <t xml:space="preserve"> 20 </t>
    </r>
    <r>
      <rPr>
        <sz val="24"/>
        <rFont val="方正仿宋简体"/>
        <charset val="134"/>
      </rPr>
      <t>人左右就业，项目建成后，租赁给个人企业巴楚县百阁力克铁艺品加工厂，按照总投资的</t>
    </r>
    <r>
      <rPr>
        <sz val="24"/>
        <rFont val="Times New Roman"/>
        <charset val="134"/>
      </rPr>
      <t>2%</t>
    </r>
    <r>
      <rPr>
        <sz val="24"/>
        <rFont val="方正仿宋简体"/>
        <charset val="134"/>
      </rPr>
      <t>至</t>
    </r>
    <r>
      <rPr>
        <sz val="24"/>
        <rFont val="Times New Roman"/>
        <charset val="134"/>
      </rPr>
      <t>5%</t>
    </r>
    <r>
      <rPr>
        <sz val="24"/>
        <rFont val="方正仿宋简体"/>
        <charset val="134"/>
      </rPr>
      <t>收取租金，预计每年可获得租金收入</t>
    </r>
    <r>
      <rPr>
        <sz val="24"/>
        <rFont val="Times New Roman"/>
        <charset val="134"/>
      </rPr>
      <t>9.86</t>
    </r>
    <r>
      <rPr>
        <sz val="24"/>
        <rFont val="方正仿宋简体"/>
        <charset val="134"/>
      </rPr>
      <t>万元-</t>
    </r>
    <r>
      <rPr>
        <sz val="24"/>
        <rFont val="Times New Roman"/>
        <charset val="134"/>
      </rPr>
      <t>24.65</t>
    </r>
    <r>
      <rPr>
        <sz val="24"/>
        <rFont val="方正仿宋简体"/>
        <charset val="134"/>
      </rPr>
      <t>万元，项目建成以后由巴楚镇赛克散村管护经营。</t>
    </r>
  </si>
  <si>
    <t>巴楚镇</t>
  </si>
  <si>
    <t>汪生龙、明杰</t>
  </si>
  <si>
    <t>BCX018</t>
  </si>
  <si>
    <r>
      <rPr>
        <sz val="24"/>
        <color theme="1"/>
        <rFont val="Times New Roman"/>
        <charset val="134"/>
      </rPr>
      <t>2025</t>
    </r>
    <r>
      <rPr>
        <sz val="24"/>
        <color theme="1"/>
        <rFont val="方正仿宋简体"/>
        <charset val="134"/>
      </rPr>
      <t>年巴楚县丰和畜牧业发展有限公司欠发达国有牧场巩固提升项目</t>
    </r>
  </si>
  <si>
    <t>养殖业基地</t>
  </si>
  <si>
    <t>改扩建</t>
  </si>
  <si>
    <r>
      <rPr>
        <sz val="24"/>
        <rFont val="方正仿宋简体"/>
        <charset val="134"/>
      </rPr>
      <t>巴楚县夏马勒乡巴河湾（</t>
    </r>
    <r>
      <rPr>
        <sz val="24"/>
        <rFont val="Times New Roman"/>
        <charset val="134"/>
      </rPr>
      <t>11</t>
    </r>
    <r>
      <rPr>
        <sz val="24"/>
        <rFont val="方正仿宋简体"/>
        <charset val="134"/>
      </rPr>
      <t>）村</t>
    </r>
  </si>
  <si>
    <r>
      <rPr>
        <b/>
        <sz val="24"/>
        <rFont val="方正仿宋简体"/>
        <charset val="134"/>
      </rPr>
      <t>总投资：</t>
    </r>
    <r>
      <rPr>
        <sz val="24"/>
        <rFont val="Times New Roman"/>
        <charset val="134"/>
      </rPr>
      <t>86</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对现有养殖圈舍顶部增加保温设施约</t>
    </r>
    <r>
      <rPr>
        <sz val="24"/>
        <rFont val="Times New Roman"/>
        <charset val="134"/>
      </rPr>
      <t>2640</t>
    </r>
    <r>
      <rPr>
        <sz val="24"/>
        <rFont val="宋体"/>
        <charset val="134"/>
      </rPr>
      <t>㎡</t>
    </r>
    <r>
      <rPr>
        <sz val="24"/>
        <rFont val="方正仿宋简体"/>
        <charset val="134"/>
      </rPr>
      <t>，配套</t>
    </r>
    <r>
      <rPr>
        <sz val="24"/>
        <rFont val="Times New Roman"/>
        <charset val="134"/>
      </rPr>
      <t>2*12</t>
    </r>
    <r>
      <rPr>
        <sz val="24"/>
        <rFont val="方正仿宋简体"/>
        <charset val="134"/>
      </rPr>
      <t>位鱼骨式挤奶设备</t>
    </r>
    <r>
      <rPr>
        <sz val="24"/>
        <rFont val="Times New Roman"/>
        <charset val="134"/>
      </rPr>
      <t>1</t>
    </r>
    <r>
      <rPr>
        <sz val="24"/>
        <rFont val="方正仿宋简体"/>
        <charset val="134"/>
      </rPr>
      <t>套，配备</t>
    </r>
    <r>
      <rPr>
        <sz val="24"/>
        <rFont val="Times New Roman"/>
        <charset val="134"/>
      </rPr>
      <t>75</t>
    </r>
    <r>
      <rPr>
        <sz val="24"/>
        <rFont val="方正仿宋简体"/>
        <charset val="134"/>
      </rPr>
      <t>履带式挖掘机、</t>
    </r>
    <r>
      <rPr>
        <sz val="24"/>
        <rFont val="Times New Roman"/>
        <charset val="134"/>
      </rPr>
      <t>16</t>
    </r>
    <r>
      <rPr>
        <sz val="24"/>
        <rFont val="方正仿宋简体"/>
        <charset val="134"/>
      </rPr>
      <t>履带式挖掘机各</t>
    </r>
    <r>
      <rPr>
        <sz val="24"/>
        <rFont val="Times New Roman"/>
        <charset val="134"/>
      </rPr>
      <t>1</t>
    </r>
    <r>
      <rPr>
        <sz val="24"/>
        <rFont val="方正仿宋简体"/>
        <charset val="134"/>
      </rPr>
      <t>台及相关养殖设施设备等。</t>
    </r>
  </si>
  <si>
    <r>
      <rPr>
        <b/>
        <sz val="24"/>
        <color theme="1"/>
        <rFont val="方正仿宋简体"/>
        <charset val="134"/>
      </rPr>
      <t>社会效益：</t>
    </r>
    <r>
      <rPr>
        <sz val="24"/>
        <color theme="1"/>
        <rFont val="方正仿宋简体"/>
        <charset val="134"/>
      </rPr>
      <t>通过修缮养殖圈舍，有效解决生产过程中的温度问题，保障牲畜安全越冬；配套相关挤奶、养殖设施设备，促进养殖业现代化、科技化发展进程；</t>
    </r>
    <r>
      <rPr>
        <sz val="24"/>
        <color theme="1"/>
        <rFont val="Times New Roman"/>
        <charset val="134"/>
      </rPr>
      <t xml:space="preserve">
</t>
    </r>
    <r>
      <rPr>
        <b/>
        <sz val="24"/>
        <color theme="1"/>
        <rFont val="方正仿宋简体"/>
        <charset val="134"/>
      </rPr>
      <t>经济效益：</t>
    </r>
    <r>
      <rPr>
        <sz val="24"/>
        <color theme="1"/>
        <rFont val="方正仿宋简体"/>
        <charset val="134"/>
      </rPr>
      <t>带动本地就业</t>
    </r>
    <r>
      <rPr>
        <sz val="24"/>
        <color theme="1"/>
        <rFont val="Times New Roman"/>
        <charset val="134"/>
      </rPr>
      <t>2</t>
    </r>
    <r>
      <rPr>
        <sz val="24"/>
        <color theme="1"/>
        <rFont val="方正仿宋简体"/>
        <charset val="134"/>
      </rPr>
      <t>人以上，年人均收入不少于</t>
    </r>
    <r>
      <rPr>
        <sz val="24"/>
        <color theme="1"/>
        <rFont val="Times New Roman"/>
        <charset val="134"/>
      </rPr>
      <t>3</t>
    </r>
    <r>
      <rPr>
        <sz val="24"/>
        <color theme="1"/>
        <rFont val="方正仿宋简体"/>
        <charset val="134"/>
      </rPr>
      <t>万元。</t>
    </r>
  </si>
  <si>
    <r>
      <rPr>
        <sz val="24"/>
        <color theme="1"/>
        <rFont val="方正仿宋简体"/>
        <charset val="134"/>
      </rPr>
      <t>通过实施该项目，经营主体巴楚县丰和畜牧业发展有限公司可改善基础养殖设施条件，提高农户种植及养殖积极性，配备的挤奶设备及相关设施设备可增加牛科技化产奶，提供稳定就业岗位</t>
    </r>
    <r>
      <rPr>
        <sz val="24"/>
        <color theme="1"/>
        <rFont val="Times New Roman"/>
        <charset val="134"/>
      </rPr>
      <t>2</t>
    </r>
    <r>
      <rPr>
        <sz val="24"/>
        <color theme="1"/>
        <rFont val="方正仿宋简体"/>
        <charset val="134"/>
      </rPr>
      <t>人，年人均收入不低于</t>
    </r>
    <r>
      <rPr>
        <sz val="24"/>
        <color theme="1"/>
        <rFont val="Times New Roman"/>
        <charset val="134"/>
      </rPr>
      <t>3</t>
    </r>
    <r>
      <rPr>
        <sz val="24"/>
        <color theme="1"/>
        <rFont val="方正仿宋简体"/>
        <charset val="134"/>
      </rPr>
      <t>万元。</t>
    </r>
  </si>
  <si>
    <t>BCX090</t>
  </si>
  <si>
    <r>
      <rPr>
        <sz val="24"/>
        <color theme="1"/>
        <rFont val="Times New Roman"/>
        <charset val="134"/>
      </rPr>
      <t>2025</t>
    </r>
    <r>
      <rPr>
        <sz val="24"/>
        <color theme="1"/>
        <rFont val="方正仿宋简体"/>
        <charset val="134"/>
      </rPr>
      <t>年巴楚县欠发达国有牧场巩固提升配套设备采购项目</t>
    </r>
  </si>
  <si>
    <r>
      <rPr>
        <b/>
        <sz val="24"/>
        <rFont val="方正仿宋简体"/>
        <charset val="134"/>
      </rPr>
      <t>总投资：</t>
    </r>
    <r>
      <rPr>
        <sz val="24"/>
        <rFont val="Times New Roman"/>
        <charset val="134"/>
      </rPr>
      <t>4.5</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为欠发达国有牧场配备新能源消毒车</t>
    </r>
    <r>
      <rPr>
        <sz val="24"/>
        <rFont val="Times New Roman"/>
        <charset val="134"/>
      </rPr>
      <t>2</t>
    </r>
    <r>
      <rPr>
        <sz val="24"/>
        <rFont val="方正仿宋简体"/>
        <charset val="134"/>
      </rPr>
      <t>台、新能源精料转运车</t>
    </r>
    <r>
      <rPr>
        <sz val="24"/>
        <rFont val="Times New Roman"/>
        <charset val="134"/>
      </rPr>
      <t>4</t>
    </r>
    <r>
      <rPr>
        <sz val="24"/>
        <rFont val="方正仿宋简体"/>
        <charset val="134"/>
      </rPr>
      <t>台，提高牧场动物疫病防控能力及养殖效率。</t>
    </r>
  </si>
  <si>
    <r>
      <rPr>
        <b/>
        <sz val="24"/>
        <color theme="1"/>
        <rFont val="方正仿宋简体"/>
        <charset val="134"/>
      </rPr>
      <t>社会效益：</t>
    </r>
    <r>
      <rPr>
        <sz val="24"/>
        <color theme="1"/>
        <rFont val="方正仿宋简体"/>
        <charset val="134"/>
      </rPr>
      <t>通过配备新能源精料转运车及新能源消毒车，提高牧场动物疫病防控能力及养殖效率；</t>
    </r>
    <r>
      <rPr>
        <sz val="24"/>
        <color theme="1"/>
        <rFont val="Times New Roman"/>
        <charset val="134"/>
      </rPr>
      <t xml:space="preserve">
</t>
    </r>
    <r>
      <rPr>
        <b/>
        <sz val="24"/>
        <color theme="1"/>
        <rFont val="方正仿宋简体"/>
        <charset val="134"/>
      </rPr>
      <t>经济效益：</t>
    </r>
    <r>
      <rPr>
        <sz val="24"/>
        <color theme="1"/>
        <rFont val="方正仿宋简体"/>
        <charset val="134"/>
      </rPr>
      <t>带动本地就业</t>
    </r>
    <r>
      <rPr>
        <sz val="24"/>
        <color theme="1"/>
        <rFont val="Times New Roman"/>
        <charset val="134"/>
      </rPr>
      <t>2</t>
    </r>
    <r>
      <rPr>
        <sz val="24"/>
        <color theme="1"/>
        <rFont val="方正仿宋简体"/>
        <charset val="134"/>
      </rPr>
      <t>人以上，年人均收入不少于</t>
    </r>
    <r>
      <rPr>
        <sz val="24"/>
        <color theme="1"/>
        <rFont val="Times New Roman"/>
        <charset val="134"/>
      </rPr>
      <t>3</t>
    </r>
    <r>
      <rPr>
        <sz val="24"/>
        <color theme="1"/>
        <rFont val="方正仿宋简体"/>
        <charset val="134"/>
      </rPr>
      <t>万元。</t>
    </r>
  </si>
  <si>
    <t>BCX019</t>
  </si>
  <si>
    <r>
      <rPr>
        <sz val="24"/>
        <color theme="1"/>
        <rFont val="方正仿宋简体"/>
        <charset val="134"/>
      </rPr>
      <t>巴楚县</t>
    </r>
    <r>
      <rPr>
        <sz val="24"/>
        <color theme="1"/>
        <rFont val="Times New Roman"/>
        <charset val="134"/>
      </rPr>
      <t>2025</t>
    </r>
    <r>
      <rPr>
        <sz val="24"/>
        <color theme="1"/>
        <rFont val="方正仿宋简体"/>
        <charset val="134"/>
      </rPr>
      <t>年就业创业基础设施建设项目</t>
    </r>
  </si>
  <si>
    <t>新型农村集体经济发展项目</t>
  </si>
  <si>
    <r>
      <rPr>
        <sz val="24"/>
        <color rgb="FF000000"/>
        <rFont val="方正仿宋简体"/>
        <charset val="134"/>
      </rPr>
      <t>阿克萨克马热勒乡阿克萨克马热勒（</t>
    </r>
    <r>
      <rPr>
        <sz val="24"/>
        <color rgb="FF000000"/>
        <rFont val="Times New Roman"/>
        <charset val="134"/>
      </rPr>
      <t>13</t>
    </r>
    <r>
      <rPr>
        <sz val="24"/>
        <color rgb="FF000000"/>
        <rFont val="方正仿宋简体"/>
        <charset val="134"/>
      </rPr>
      <t>）村</t>
    </r>
  </si>
  <si>
    <r>
      <rPr>
        <b/>
        <sz val="24"/>
        <rFont val="方正仿宋简体"/>
        <charset val="134"/>
      </rPr>
      <t>总投资：</t>
    </r>
    <r>
      <rPr>
        <sz val="24"/>
        <rFont val="Times New Roman"/>
        <charset val="134"/>
      </rPr>
      <t>408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新建就业创业基地</t>
    </r>
    <r>
      <rPr>
        <sz val="24"/>
        <rFont val="Times New Roman"/>
        <charset val="134"/>
      </rPr>
      <t>1600</t>
    </r>
    <r>
      <rPr>
        <sz val="24"/>
        <rFont val="宋体"/>
        <charset val="134"/>
      </rPr>
      <t>㎡</t>
    </r>
    <r>
      <rPr>
        <sz val="24"/>
        <rFont val="方正仿宋简体"/>
        <charset val="134"/>
      </rPr>
      <t>，配套相关附属设施。</t>
    </r>
  </si>
  <si>
    <r>
      <rPr>
        <b/>
        <sz val="24"/>
        <rFont val="方正仿宋简体"/>
        <charset val="134"/>
      </rPr>
      <t>社会效益</t>
    </r>
    <r>
      <rPr>
        <sz val="24"/>
        <rFont val="方正仿宋简体"/>
        <charset val="134"/>
      </rPr>
      <t>：就业创业基地面积≥</t>
    </r>
    <r>
      <rPr>
        <sz val="24"/>
        <rFont val="Times New Roman"/>
        <charset val="134"/>
      </rPr>
      <t>1600</t>
    </r>
    <r>
      <rPr>
        <sz val="24"/>
        <rFont val="宋体"/>
        <charset val="134"/>
      </rPr>
      <t>㎡</t>
    </r>
    <r>
      <rPr>
        <sz val="24"/>
        <rFont val="方正仿宋简体"/>
        <charset val="134"/>
      </rPr>
      <t>，就业创业基地</t>
    </r>
    <r>
      <rPr>
        <sz val="24"/>
        <rFont val="宋体"/>
        <charset val="134"/>
      </rPr>
      <t>≥</t>
    </r>
    <r>
      <rPr>
        <sz val="24"/>
        <rFont val="Times New Roman"/>
        <charset val="134"/>
      </rPr>
      <t>4</t>
    </r>
    <r>
      <rPr>
        <sz val="24"/>
        <rFont val="方正仿宋简体"/>
        <charset val="134"/>
      </rPr>
      <t>座，项目验收合格率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：项目年收益率</t>
    </r>
    <r>
      <rPr>
        <sz val="24"/>
        <rFont val="宋体"/>
        <charset val="134"/>
      </rPr>
      <t>≥</t>
    </r>
    <r>
      <rPr>
        <sz val="24"/>
        <rFont val="Times New Roman"/>
        <charset val="134"/>
      </rPr>
      <t>4%</t>
    </r>
    <r>
      <rPr>
        <sz val="24"/>
        <rFont val="方正仿宋简体"/>
        <charset val="134"/>
      </rPr>
      <t>，增加村集体经济收入</t>
    </r>
    <r>
      <rPr>
        <sz val="24"/>
        <rFont val="宋体"/>
        <charset val="134"/>
      </rPr>
      <t>≥</t>
    </r>
    <r>
      <rPr>
        <sz val="24"/>
        <rFont val="Times New Roman"/>
        <charset val="134"/>
      </rPr>
      <t>4</t>
    </r>
    <r>
      <rPr>
        <sz val="24"/>
        <rFont val="方正仿宋简体"/>
        <charset val="134"/>
      </rPr>
      <t>万元，带动增加脱贫人口全年总收入</t>
    </r>
    <r>
      <rPr>
        <sz val="24"/>
        <rFont val="宋体"/>
        <charset val="134"/>
      </rPr>
      <t>≥</t>
    </r>
    <r>
      <rPr>
        <sz val="24"/>
        <rFont val="Times New Roman"/>
        <charset val="134"/>
      </rPr>
      <t>3</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：通过建设就业创业基地，新增就业人数</t>
    </r>
    <r>
      <rPr>
        <sz val="24"/>
        <rFont val="Times New Roman"/>
        <charset val="134"/>
      </rPr>
      <t>100</t>
    </r>
    <r>
      <rPr>
        <sz val="24"/>
        <rFont val="方正仿宋简体"/>
        <charset val="134"/>
      </rPr>
      <t>人左右，巩固拓展脱贫攻坚成果，全面助力乡村振兴。</t>
    </r>
  </si>
  <si>
    <r>
      <rPr>
        <sz val="24"/>
        <color theme="1"/>
        <rFont val="方正仿宋简体"/>
        <charset val="134"/>
      </rPr>
      <t>项目建成后，新增就业人数</t>
    </r>
    <r>
      <rPr>
        <sz val="24"/>
        <color theme="1"/>
        <rFont val="Times New Roman"/>
        <charset val="134"/>
      </rPr>
      <t>100</t>
    </r>
    <r>
      <rPr>
        <sz val="24"/>
        <color theme="1"/>
        <rFont val="方正仿宋简体"/>
        <charset val="134"/>
      </rPr>
      <t>人左右，将就业创业基地出租赁商户经营，村集体收取租赁经营收入，按照当地租赁租金水平，租金按照保守</t>
    </r>
    <r>
      <rPr>
        <sz val="24"/>
        <color theme="1"/>
        <rFont val="Times New Roman"/>
        <charset val="134"/>
      </rPr>
      <t>100</t>
    </r>
    <r>
      <rPr>
        <sz val="24"/>
        <color theme="1"/>
        <rFont val="方正仿宋简体"/>
        <charset val="134"/>
      </rPr>
      <t>元</t>
    </r>
    <r>
      <rPr>
        <sz val="24"/>
        <color theme="1"/>
        <rFont val="Times New Roman"/>
        <charset val="134"/>
      </rPr>
      <t>/</t>
    </r>
    <r>
      <rPr>
        <sz val="24"/>
        <color theme="1"/>
        <rFont val="方正仿宋简体"/>
        <charset val="134"/>
      </rPr>
      <t>平方米</t>
    </r>
    <r>
      <rPr>
        <sz val="24"/>
        <color theme="1"/>
        <rFont val="Times New Roman"/>
        <charset val="134"/>
      </rPr>
      <t>/</t>
    </r>
    <r>
      <rPr>
        <sz val="24"/>
        <color theme="1"/>
        <rFont val="方正仿宋简体"/>
        <charset val="134"/>
      </rPr>
      <t>年，</t>
    </r>
    <r>
      <rPr>
        <sz val="24"/>
        <color theme="1"/>
        <rFont val="Times New Roman"/>
        <charset val="134"/>
      </rPr>
      <t>400</t>
    </r>
    <r>
      <rPr>
        <sz val="24"/>
        <color theme="1"/>
        <rFont val="方正仿宋简体"/>
        <charset val="134"/>
      </rPr>
      <t>平方米每年可收入</t>
    </r>
    <r>
      <rPr>
        <sz val="24"/>
        <color theme="1"/>
        <rFont val="Times New Roman"/>
        <charset val="134"/>
      </rPr>
      <t>4</t>
    </r>
    <r>
      <rPr>
        <sz val="24"/>
        <color theme="1"/>
        <rFont val="方正仿宋简体"/>
        <charset val="134"/>
      </rPr>
      <t>万元，每个村年集体经济可创收</t>
    </r>
    <r>
      <rPr>
        <sz val="24"/>
        <color theme="1"/>
        <rFont val="Times New Roman"/>
        <charset val="134"/>
      </rPr>
      <t>4</t>
    </r>
    <r>
      <rPr>
        <sz val="24"/>
        <color theme="1"/>
        <rFont val="方正仿宋简体"/>
        <charset val="134"/>
      </rPr>
      <t>万元，阿瓦提镇墩巴格（</t>
    </r>
    <r>
      <rPr>
        <sz val="24"/>
        <color theme="1"/>
        <rFont val="Times New Roman"/>
        <charset val="134"/>
      </rPr>
      <t>11</t>
    </r>
    <r>
      <rPr>
        <sz val="24"/>
        <color theme="1"/>
        <rFont val="方正仿宋简体"/>
        <charset val="134"/>
      </rPr>
      <t>）村、阿克萨克马热勒乡英也尔（</t>
    </r>
    <r>
      <rPr>
        <sz val="24"/>
        <color theme="1"/>
        <rFont val="Times New Roman"/>
        <charset val="134"/>
      </rPr>
      <t>18</t>
    </r>
    <r>
      <rPr>
        <sz val="24"/>
        <color theme="1"/>
        <rFont val="方正仿宋简体"/>
        <charset val="134"/>
      </rPr>
      <t>）村、夏马勒乡新风（</t>
    </r>
    <r>
      <rPr>
        <sz val="24"/>
        <color theme="1"/>
        <rFont val="Times New Roman"/>
        <charset val="134"/>
      </rPr>
      <t>13</t>
    </r>
    <r>
      <rPr>
        <sz val="24"/>
        <color theme="1"/>
        <rFont val="方正仿宋简体"/>
        <charset val="134"/>
      </rPr>
      <t>）村、阿纳库勒乡博孜买里（</t>
    </r>
    <r>
      <rPr>
        <sz val="24"/>
        <color theme="1"/>
        <rFont val="Times New Roman"/>
        <charset val="134"/>
      </rPr>
      <t>7</t>
    </r>
    <r>
      <rPr>
        <sz val="24"/>
        <color theme="1"/>
        <rFont val="方正仿宋简体"/>
        <charset val="134"/>
      </rPr>
      <t>）村等</t>
    </r>
    <r>
      <rPr>
        <sz val="24"/>
        <color theme="1"/>
        <rFont val="Times New Roman"/>
        <charset val="134"/>
      </rPr>
      <t>4</t>
    </r>
    <r>
      <rPr>
        <sz val="24"/>
        <color theme="1"/>
        <rFont val="方正仿宋简体"/>
        <charset val="134"/>
      </rPr>
      <t>个村年村集体经济收入可增加</t>
    </r>
    <r>
      <rPr>
        <sz val="24"/>
        <color theme="1"/>
        <rFont val="Times New Roman"/>
        <charset val="134"/>
      </rPr>
      <t>16</t>
    </r>
    <r>
      <rPr>
        <sz val="24"/>
        <color theme="1"/>
        <rFont val="方正仿宋简体"/>
        <charset val="134"/>
      </rPr>
      <t>万元。</t>
    </r>
  </si>
  <si>
    <t>县委组织部</t>
  </si>
  <si>
    <t>王保合</t>
  </si>
  <si>
    <t>BCX020</t>
  </si>
  <si>
    <r>
      <rPr>
        <sz val="24"/>
        <color rgb="FF000000"/>
        <rFont val="方正仿宋简体"/>
        <charset val="134"/>
      </rPr>
      <t>巴楚县</t>
    </r>
    <r>
      <rPr>
        <sz val="24"/>
        <color rgb="FF000000"/>
        <rFont val="Times New Roman"/>
        <charset val="134"/>
      </rPr>
      <t>2025</t>
    </r>
    <r>
      <rPr>
        <sz val="24"/>
        <color rgb="FF000000"/>
        <rFont val="方正仿宋简体"/>
        <charset val="134"/>
      </rPr>
      <t>年恰尔巴格乡综合服务设施建设项目</t>
    </r>
  </si>
  <si>
    <r>
      <rPr>
        <sz val="24"/>
        <color rgb="FF000000"/>
        <rFont val="方正仿宋简体"/>
        <charset val="134"/>
      </rPr>
      <t>恰尔巴格乡炮台（</t>
    </r>
    <r>
      <rPr>
        <sz val="24"/>
        <color rgb="FF000000"/>
        <rFont val="Times New Roman"/>
        <charset val="134"/>
      </rPr>
      <t>16</t>
    </r>
    <r>
      <rPr>
        <sz val="24"/>
        <color rgb="FF000000"/>
        <rFont val="方正仿宋简体"/>
        <charset val="134"/>
      </rPr>
      <t>）村</t>
    </r>
  </si>
  <si>
    <r>
      <rPr>
        <b/>
        <sz val="24"/>
        <color rgb="FF000000"/>
        <rFont val="方正仿宋简体"/>
        <charset val="134"/>
      </rPr>
      <t>总投资</t>
    </r>
    <r>
      <rPr>
        <sz val="24"/>
        <color rgb="FF000000"/>
        <rFont val="方正仿宋简体"/>
        <charset val="134"/>
      </rPr>
      <t>：</t>
    </r>
    <r>
      <rPr>
        <sz val="24"/>
        <color rgb="FF000000"/>
        <rFont val="Times New Roman"/>
        <charset val="134"/>
      </rPr>
      <t>1000</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在恰尔巴格乡炮台（</t>
    </r>
    <r>
      <rPr>
        <sz val="24"/>
        <color rgb="FF000000"/>
        <rFont val="Times New Roman"/>
        <charset val="134"/>
      </rPr>
      <t>16</t>
    </r>
    <r>
      <rPr>
        <sz val="24"/>
        <color rgb="FF000000"/>
        <rFont val="方正仿宋简体"/>
        <charset val="134"/>
      </rPr>
      <t>）村新建综合服务设施</t>
    </r>
    <r>
      <rPr>
        <sz val="24"/>
        <color rgb="FF000000"/>
        <rFont val="Times New Roman"/>
        <charset val="134"/>
      </rPr>
      <t>16200</t>
    </r>
    <r>
      <rPr>
        <sz val="24"/>
        <color rgb="FF000000"/>
        <rFont val="方正仿宋简体"/>
        <charset val="134"/>
      </rPr>
      <t>平方米，配套相关附属设施。</t>
    </r>
  </si>
  <si>
    <r>
      <rPr>
        <sz val="24"/>
        <rFont val="方正仿宋简体"/>
        <charset val="134"/>
      </rPr>
      <t>建设面积</t>
    </r>
    <r>
      <rPr>
        <sz val="24"/>
        <rFont val="宋体"/>
        <charset val="134"/>
      </rPr>
      <t>≥</t>
    </r>
    <r>
      <rPr>
        <sz val="24"/>
        <rFont val="Times New Roman"/>
        <charset val="134"/>
      </rPr>
      <t>16200</t>
    </r>
    <r>
      <rPr>
        <sz val="24"/>
        <rFont val="宋体"/>
        <charset val="134"/>
      </rPr>
      <t>㎡</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带动增加村集体经济收入</t>
    </r>
    <r>
      <rPr>
        <sz val="24"/>
        <rFont val="宋体"/>
        <charset val="134"/>
      </rPr>
      <t>≥</t>
    </r>
    <r>
      <rPr>
        <sz val="24"/>
        <rFont val="Times New Roman"/>
        <charset val="134"/>
      </rPr>
      <t>15</t>
    </r>
    <r>
      <rPr>
        <sz val="24"/>
        <rFont val="方正仿宋简体"/>
        <charset val="134"/>
      </rPr>
      <t>万元，带动当地务工</t>
    </r>
    <r>
      <rPr>
        <sz val="24"/>
        <rFont val="Times New Roman"/>
        <charset val="134"/>
      </rPr>
      <t>50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100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有效拓宽居民增收致富渠道，持续促进农村经济发展，提高居民生活水平；</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</si>
  <si>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项目建成后村集体收取租金每年不低于</t>
    </r>
    <r>
      <rPr>
        <sz val="24"/>
        <color theme="1"/>
        <rFont val="Times New Roman"/>
        <charset val="134"/>
      </rPr>
      <t>15</t>
    </r>
    <r>
      <rPr>
        <sz val="24"/>
        <color theme="1"/>
        <rFont val="方正仿宋简体"/>
        <charset val="134"/>
      </rPr>
      <t>万元。资产收益计划给</t>
    </r>
    <r>
      <rPr>
        <sz val="24"/>
        <color theme="1"/>
        <rFont val="Times New Roman"/>
        <charset val="134"/>
      </rPr>
      <t>12</t>
    </r>
    <r>
      <rPr>
        <sz val="24"/>
        <color theme="1"/>
        <rFont val="方正仿宋简体"/>
        <charset val="134"/>
      </rPr>
      <t>村、</t>
    </r>
    <r>
      <rPr>
        <sz val="24"/>
        <color theme="1"/>
        <rFont val="Times New Roman"/>
        <charset val="134"/>
      </rPr>
      <t>16</t>
    </r>
    <r>
      <rPr>
        <sz val="24"/>
        <color theme="1"/>
        <rFont val="方正仿宋简体"/>
        <charset val="134"/>
      </rPr>
      <t>村，由其盖里克合作社承租运营，带动就业</t>
    </r>
    <r>
      <rPr>
        <sz val="24"/>
        <color theme="1"/>
        <rFont val="Times New Roman"/>
        <charset val="134"/>
      </rPr>
      <t>100</t>
    </r>
    <r>
      <rPr>
        <sz val="24"/>
        <color theme="1"/>
        <rFont val="方正仿宋简体"/>
        <charset val="134"/>
      </rPr>
      <t>人。</t>
    </r>
  </si>
  <si>
    <t>贾中元、明杰</t>
  </si>
  <si>
    <t>BCX021</t>
  </si>
  <si>
    <r>
      <rPr>
        <sz val="24"/>
        <rFont val="方正仿宋简体"/>
        <charset val="134"/>
      </rPr>
      <t>巴楚县</t>
    </r>
    <r>
      <rPr>
        <sz val="24"/>
        <rFont val="Times New Roman"/>
        <charset val="134"/>
      </rPr>
      <t>2025</t>
    </r>
    <r>
      <rPr>
        <sz val="24"/>
        <rFont val="方正仿宋简体"/>
        <charset val="134"/>
      </rPr>
      <t>年夏马勒乡小微产业园扩建项目</t>
    </r>
  </si>
  <si>
    <t>产业园（区）</t>
  </si>
  <si>
    <r>
      <rPr>
        <sz val="24"/>
        <rFont val="方正仿宋简体"/>
        <charset val="134"/>
      </rPr>
      <t>夏马勒乡古勒巴格（</t>
    </r>
    <r>
      <rPr>
        <sz val="24"/>
        <rFont val="Times New Roman"/>
        <charset val="134"/>
      </rPr>
      <t>3</t>
    </r>
    <r>
      <rPr>
        <sz val="24"/>
        <rFont val="方正仿宋简体"/>
        <charset val="134"/>
      </rPr>
      <t>）村</t>
    </r>
  </si>
  <si>
    <r>
      <rPr>
        <b/>
        <sz val="24"/>
        <rFont val="方正仿宋简体"/>
        <charset val="134"/>
      </rPr>
      <t>总投资：</t>
    </r>
    <r>
      <rPr>
        <sz val="24"/>
        <rFont val="Times New Roman"/>
        <charset val="134"/>
      </rPr>
      <t>2500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新建门式刚架厂房</t>
    </r>
    <r>
      <rPr>
        <sz val="24"/>
        <rFont val="Times New Roman"/>
        <charset val="134"/>
      </rPr>
      <t>5</t>
    </r>
    <r>
      <rPr>
        <sz val="24"/>
        <rFont val="方正仿宋简体"/>
        <charset val="134"/>
      </rPr>
      <t>栋，单体建筑面积</t>
    </r>
    <r>
      <rPr>
        <sz val="24"/>
        <rFont val="Times New Roman"/>
        <charset val="134"/>
      </rPr>
      <t>1488</t>
    </r>
    <r>
      <rPr>
        <sz val="24"/>
        <rFont val="宋体"/>
        <charset val="134"/>
      </rPr>
      <t>㎡</t>
    </r>
    <r>
      <rPr>
        <sz val="24"/>
        <rFont val="方正仿宋简体"/>
        <charset val="134"/>
      </rPr>
      <t>，中水库</t>
    </r>
    <r>
      <rPr>
        <sz val="24"/>
        <rFont val="Times New Roman"/>
        <charset val="134"/>
      </rPr>
      <t>40000m³</t>
    </r>
    <r>
      <rPr>
        <sz val="24"/>
        <rFont val="方正仿宋简体"/>
        <charset val="134"/>
      </rPr>
      <t>，再生水管网</t>
    </r>
    <r>
      <rPr>
        <sz val="24"/>
        <rFont val="Times New Roman"/>
        <charset val="134"/>
      </rPr>
      <t>2380m</t>
    </r>
    <r>
      <rPr>
        <sz val="24"/>
        <rFont val="方正仿宋简体"/>
        <charset val="134"/>
      </rPr>
      <t>，附属用房</t>
    </r>
    <r>
      <rPr>
        <sz val="24"/>
        <rFont val="Times New Roman"/>
        <charset val="134"/>
      </rPr>
      <t>198.88</t>
    </r>
    <r>
      <rPr>
        <sz val="24"/>
        <rFont val="宋体"/>
        <charset val="134"/>
      </rPr>
      <t>㎡</t>
    </r>
    <r>
      <rPr>
        <sz val="24"/>
        <rFont val="方正仿宋简体"/>
        <charset val="134"/>
      </rPr>
      <t>，配电室</t>
    </r>
    <r>
      <rPr>
        <sz val="24"/>
        <rFont val="Times New Roman"/>
        <charset val="134"/>
      </rPr>
      <t>99.40</t>
    </r>
    <r>
      <rPr>
        <sz val="24"/>
        <rFont val="宋体"/>
        <charset val="134"/>
      </rPr>
      <t>㎡</t>
    </r>
    <r>
      <rPr>
        <sz val="24"/>
        <rFont val="方正仿宋简体"/>
        <charset val="134"/>
      </rPr>
      <t>，配套给排水、电力、消防等附属设施设备。</t>
    </r>
  </si>
  <si>
    <r>
      <rPr>
        <sz val="24"/>
        <color rgb="FF000000"/>
        <rFont val="方正仿宋简体"/>
        <charset val="134"/>
      </rPr>
      <t>建设厂房面积</t>
    </r>
    <r>
      <rPr>
        <sz val="24"/>
        <color rgb="FF000000"/>
        <rFont val="宋体"/>
        <charset val="134"/>
      </rPr>
      <t>≥</t>
    </r>
    <r>
      <rPr>
        <sz val="24"/>
        <color rgb="FF000000"/>
        <rFont val="Times New Roman"/>
        <charset val="134"/>
      </rPr>
      <t>1488</t>
    </r>
    <r>
      <rPr>
        <sz val="24"/>
        <color rgb="FF000000"/>
        <rFont val="宋体"/>
        <charset val="134"/>
      </rPr>
      <t>㎡</t>
    </r>
    <r>
      <rPr>
        <sz val="24"/>
        <color rgb="FF000000"/>
        <rFont val="方正仿宋简体"/>
        <charset val="134"/>
      </rPr>
      <t>，附属用房</t>
    </r>
    <r>
      <rPr>
        <sz val="24"/>
        <color rgb="FF000000"/>
        <rFont val="宋体"/>
        <charset val="134"/>
      </rPr>
      <t>≥</t>
    </r>
    <r>
      <rPr>
        <sz val="24"/>
        <color rgb="FF000000"/>
        <rFont val="Times New Roman"/>
        <charset val="134"/>
      </rPr>
      <t>198.88</t>
    </r>
    <r>
      <rPr>
        <sz val="24"/>
        <color rgb="FF000000"/>
        <rFont val="宋体"/>
        <charset val="134"/>
      </rPr>
      <t>㎡</t>
    </r>
    <r>
      <rPr>
        <sz val="24"/>
        <color rgb="FF000000"/>
        <rFont val="方正仿宋简体"/>
        <charset val="134"/>
      </rPr>
      <t>，排水管道</t>
    </r>
    <r>
      <rPr>
        <sz val="24"/>
        <color rgb="FF000000"/>
        <rFont val="宋体"/>
        <charset val="134"/>
      </rPr>
      <t>≥</t>
    </r>
    <r>
      <rPr>
        <sz val="24"/>
        <color rgb="FF000000"/>
        <rFont val="Times New Roman"/>
        <charset val="134"/>
      </rPr>
      <t>2.38km</t>
    </r>
    <r>
      <rPr>
        <sz val="24"/>
        <color rgb="FF000000"/>
        <rFont val="方正仿宋简体"/>
        <charset val="134"/>
      </rPr>
      <t>；</t>
    </r>
    <r>
      <rPr>
        <b/>
        <sz val="24"/>
        <color rgb="FF000000"/>
        <rFont val="Times New Roman"/>
        <charset val="134"/>
      </rPr>
      <t xml:space="preserve">
</t>
    </r>
    <r>
      <rPr>
        <b/>
        <sz val="24"/>
        <color rgb="FF000000"/>
        <rFont val="方正仿宋简体"/>
        <charset val="134"/>
      </rPr>
      <t>经济效益：</t>
    </r>
    <r>
      <rPr>
        <sz val="24"/>
        <color theme="1"/>
        <rFont val="方正仿宋简体"/>
        <charset val="134"/>
      </rPr>
      <t>增加受益脱贫</t>
    </r>
    <r>
      <rPr>
        <sz val="24"/>
        <color theme="1"/>
        <rFont val="Times New Roman"/>
        <charset val="134"/>
      </rPr>
      <t>20</t>
    </r>
    <r>
      <rPr>
        <sz val="24"/>
        <color theme="1"/>
        <rFont val="方正仿宋简体"/>
        <charset val="134"/>
      </rPr>
      <t>户</t>
    </r>
    <r>
      <rPr>
        <sz val="24"/>
        <color theme="1"/>
        <rFont val="Times New Roman"/>
        <charset val="134"/>
      </rPr>
      <t>50</t>
    </r>
    <r>
      <rPr>
        <sz val="24"/>
        <color theme="1"/>
        <rFont val="方正仿宋简体"/>
        <charset val="134"/>
      </rPr>
      <t>人，带动就近就地就业</t>
    </r>
    <r>
      <rPr>
        <sz val="24"/>
        <color theme="1"/>
        <rFont val="宋体"/>
        <charset val="134"/>
      </rPr>
      <t>≥</t>
    </r>
    <r>
      <rPr>
        <sz val="24"/>
        <color theme="1"/>
        <rFont val="Times New Roman"/>
        <charset val="134"/>
      </rPr>
      <t>80</t>
    </r>
    <r>
      <rPr>
        <sz val="24"/>
        <color theme="1"/>
        <rFont val="方正仿宋简体"/>
        <charset val="134"/>
      </rPr>
      <t>人；项目建设过程中预计带动就业</t>
    </r>
    <r>
      <rPr>
        <sz val="24"/>
        <color theme="1"/>
        <rFont val="宋体"/>
        <charset val="134"/>
      </rPr>
      <t>≥</t>
    </r>
    <r>
      <rPr>
        <sz val="24"/>
        <color theme="1"/>
        <rFont val="Times New Roman"/>
        <charset val="134"/>
      </rPr>
      <t>150</t>
    </r>
    <r>
      <rPr>
        <sz val="24"/>
        <color theme="1"/>
        <rFont val="方正仿宋简体"/>
        <charset val="134"/>
      </rPr>
      <t>人，带动脱贫户就业</t>
    </r>
    <r>
      <rPr>
        <sz val="24"/>
        <color theme="1"/>
        <rFont val="宋体"/>
        <charset val="134"/>
      </rPr>
      <t>≥</t>
    </r>
    <r>
      <rPr>
        <sz val="24"/>
        <color theme="1"/>
        <rFont val="Times New Roman"/>
        <charset val="134"/>
      </rPr>
      <t>30</t>
    </r>
    <r>
      <rPr>
        <sz val="24"/>
        <color theme="1"/>
        <rFont val="方正仿宋简体"/>
        <charset val="134"/>
      </rPr>
      <t>人，发放农民工工资</t>
    </r>
    <r>
      <rPr>
        <sz val="24"/>
        <color theme="1"/>
        <rFont val="宋体"/>
        <charset val="134"/>
      </rPr>
      <t>≥</t>
    </r>
    <r>
      <rPr>
        <sz val="24"/>
        <color theme="1"/>
        <rFont val="Times New Roman"/>
        <charset val="134"/>
      </rPr>
      <t>300</t>
    </r>
    <r>
      <rPr>
        <sz val="24"/>
        <color theme="1"/>
        <rFont val="方正仿宋简体"/>
        <charset val="134"/>
      </rPr>
      <t>万元；</t>
    </r>
    <r>
      <rPr>
        <sz val="24"/>
        <color theme="1"/>
        <rFont val="Times New Roman"/>
        <charset val="134"/>
      </rPr>
      <t xml:space="preserve">
</t>
    </r>
    <r>
      <rPr>
        <b/>
        <sz val="24"/>
        <color theme="1"/>
        <rFont val="方正仿宋简体"/>
        <charset val="134"/>
      </rPr>
      <t>社会效益：</t>
    </r>
    <r>
      <rPr>
        <sz val="24"/>
        <color theme="1"/>
        <rFont val="方正仿宋简体"/>
        <charset val="134"/>
      </rPr>
      <t>项目建成后，使巴楚县夏马勒乡农业产业结构更一步完善，促进残膜回收、厚膜加工利用，对于农业提质增效、农民就业增收和一二三产业融合发展、优化夏马勒乡经济结构具有积极意义。</t>
    </r>
  </si>
  <si>
    <r>
      <rPr>
        <sz val="24"/>
        <color rgb="FF000000"/>
        <rFont val="方正仿宋简体"/>
        <charset val="134"/>
      </rPr>
      <t>该项目利用</t>
    </r>
    <r>
      <rPr>
        <sz val="24"/>
        <color rgb="FF000000"/>
        <rFont val="Times New Roman"/>
        <charset val="134"/>
      </rPr>
      <t>“</t>
    </r>
    <r>
      <rPr>
        <sz val="24"/>
        <color rgb="FF000000"/>
        <rFont val="方正仿宋简体"/>
        <charset val="134"/>
      </rPr>
      <t>政府投资</t>
    </r>
    <r>
      <rPr>
        <sz val="24"/>
        <color rgb="FF000000"/>
        <rFont val="Times New Roman"/>
        <charset val="134"/>
      </rPr>
      <t>+</t>
    </r>
    <r>
      <rPr>
        <sz val="24"/>
        <color rgb="FF000000"/>
        <rFont val="方正仿宋简体"/>
        <charset val="134"/>
      </rPr>
      <t>企业租赁</t>
    </r>
    <r>
      <rPr>
        <sz val="24"/>
        <color rgb="FF000000"/>
        <rFont val="Times New Roman"/>
        <charset val="134"/>
      </rPr>
      <t>+</t>
    </r>
    <r>
      <rPr>
        <sz val="24"/>
        <color rgb="FF000000"/>
        <rFont val="方正仿宋简体"/>
        <charset val="134"/>
      </rPr>
      <t>收益分红</t>
    </r>
    <r>
      <rPr>
        <sz val="24"/>
        <color rgb="FF000000"/>
        <rFont val="Times New Roman"/>
        <charset val="134"/>
      </rPr>
      <t>”</t>
    </r>
    <r>
      <rPr>
        <sz val="24"/>
        <color rgb="FF000000"/>
        <rFont val="方正仿宋简体"/>
        <charset val="134"/>
      </rPr>
      <t>的方式，项目建设完成后由巴楚县江河新材料有限公司、巴楚县荣达棉业有限公司进行租赁，可实现租金受益</t>
    </r>
    <r>
      <rPr>
        <sz val="24"/>
        <color rgb="FF000000"/>
        <rFont val="Times New Roman"/>
        <charset val="134"/>
      </rPr>
      <t>297600</t>
    </r>
    <r>
      <rPr>
        <sz val="24"/>
        <color rgb="FF000000"/>
        <rFont val="方正仿宋简体"/>
        <charset val="134"/>
      </rPr>
      <t>元</t>
    </r>
    <r>
      <rPr>
        <sz val="24"/>
        <color rgb="FF000000"/>
        <rFont val="Times New Roman"/>
        <charset val="134"/>
      </rPr>
      <t>/</t>
    </r>
    <r>
      <rPr>
        <sz val="24"/>
        <color rgb="FF000000"/>
        <rFont val="方正仿宋简体"/>
        <charset val="134"/>
      </rPr>
      <t>年；项目建成后资产划分至古勒巴格（</t>
    </r>
    <r>
      <rPr>
        <sz val="24"/>
        <color rgb="FF000000"/>
        <rFont val="Times New Roman"/>
        <charset val="134"/>
      </rPr>
      <t>3</t>
    </r>
    <r>
      <rPr>
        <sz val="24"/>
        <color rgb="FF000000"/>
        <rFont val="方正仿宋简体"/>
        <charset val="134"/>
      </rPr>
      <t>）村，带动受益脱贫户</t>
    </r>
    <r>
      <rPr>
        <sz val="24"/>
        <color rgb="FF000000"/>
        <rFont val="Times New Roman"/>
        <charset val="134"/>
      </rPr>
      <t>20</t>
    </r>
    <r>
      <rPr>
        <sz val="24"/>
        <color rgb="FF000000"/>
        <rFont val="方正仿宋简体"/>
        <charset val="134"/>
      </rPr>
      <t>户</t>
    </r>
    <r>
      <rPr>
        <sz val="24"/>
        <color rgb="FF000000"/>
        <rFont val="Times New Roman"/>
        <charset val="134"/>
      </rPr>
      <t>50</t>
    </r>
    <r>
      <rPr>
        <sz val="24"/>
        <color rgb="FF000000"/>
        <rFont val="方正仿宋简体"/>
        <charset val="134"/>
      </rPr>
      <t>人。</t>
    </r>
  </si>
  <si>
    <t>夏马勒乡</t>
  </si>
  <si>
    <r>
      <rPr>
        <sz val="24"/>
        <color rgb="FF000000"/>
        <rFont val="方正仿宋简体"/>
        <charset val="134"/>
      </rPr>
      <t>木拉提</t>
    </r>
    <r>
      <rPr>
        <sz val="24"/>
        <color rgb="FF000000"/>
        <rFont val="Times New Roman"/>
        <charset val="134"/>
      </rPr>
      <t>·</t>
    </r>
    <r>
      <rPr>
        <sz val="24"/>
        <color rgb="FF000000"/>
        <rFont val="方正仿宋简体"/>
        <charset val="134"/>
      </rPr>
      <t>库尔班、明杰</t>
    </r>
  </si>
  <si>
    <t>BCX022</t>
  </si>
  <si>
    <r>
      <rPr>
        <sz val="24"/>
        <rFont val="方正仿宋简体"/>
        <charset val="134"/>
      </rPr>
      <t>巴楚县英吾斯塘乡</t>
    </r>
    <r>
      <rPr>
        <sz val="24"/>
        <rFont val="Times New Roman"/>
        <charset val="134"/>
      </rPr>
      <t>2025</t>
    </r>
    <r>
      <rPr>
        <sz val="24"/>
        <rFont val="方正仿宋简体"/>
        <charset val="134"/>
      </rPr>
      <t>年小微产业园建设项目</t>
    </r>
  </si>
  <si>
    <r>
      <rPr>
        <sz val="24"/>
        <rFont val="方正仿宋简体"/>
        <charset val="134"/>
      </rPr>
      <t>英吾斯塘乡英吾斯塘（</t>
    </r>
    <r>
      <rPr>
        <sz val="24"/>
        <rFont val="Times New Roman"/>
        <charset val="134"/>
      </rPr>
      <t>13</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</si>
  <si>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500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：为英吾斯塘乡英吾斯塘（</t>
    </r>
    <r>
      <rPr>
        <sz val="24"/>
        <rFont val="Times New Roman"/>
        <charset val="134"/>
      </rPr>
      <t>13</t>
    </r>
    <r>
      <rPr>
        <sz val="24"/>
        <rFont val="方正仿宋简体"/>
        <charset val="134"/>
      </rPr>
      <t>）村新建</t>
    </r>
    <r>
      <rPr>
        <sz val="24"/>
        <rFont val="Times New Roman"/>
        <charset val="134"/>
      </rPr>
      <t>1450</t>
    </r>
    <r>
      <rPr>
        <sz val="24"/>
        <rFont val="方正仿宋简体"/>
        <charset val="134"/>
      </rPr>
      <t>平方米，厂房</t>
    </r>
    <r>
      <rPr>
        <sz val="24"/>
        <rFont val="Times New Roman"/>
        <charset val="134"/>
      </rPr>
      <t>1</t>
    </r>
    <r>
      <rPr>
        <sz val="24"/>
        <rFont val="方正仿宋简体"/>
        <charset val="134"/>
      </rPr>
      <t>座，配套相关电力、消防等附属设施设备。</t>
    </r>
  </si>
  <si>
    <r>
      <rPr>
        <sz val="24"/>
        <rFont val="方正仿宋简体"/>
        <charset val="134"/>
      </rPr>
      <t>建设小微产业园面积</t>
    </r>
    <r>
      <rPr>
        <sz val="24"/>
        <rFont val="宋体"/>
        <charset val="134"/>
      </rPr>
      <t>≥</t>
    </r>
    <r>
      <rPr>
        <sz val="24"/>
        <rFont val="Times New Roman"/>
        <charset val="134"/>
      </rPr>
      <t>1450</t>
    </r>
    <r>
      <rPr>
        <sz val="24"/>
        <rFont val="宋体"/>
        <charset val="134"/>
      </rPr>
      <t>㎡</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：带动增加村集体经济收入</t>
    </r>
    <r>
      <rPr>
        <sz val="24"/>
        <rFont val="宋体"/>
        <charset val="134"/>
      </rPr>
      <t>≥</t>
    </r>
    <r>
      <rPr>
        <sz val="24"/>
        <rFont val="Times New Roman"/>
        <charset val="134"/>
      </rPr>
      <t>10</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：受益脱贫人口（含监测对象）</t>
    </r>
    <r>
      <rPr>
        <sz val="24"/>
        <rFont val="宋体"/>
        <charset val="134"/>
      </rPr>
      <t>≥</t>
    </r>
    <r>
      <rPr>
        <sz val="24"/>
        <rFont val="Times New Roman"/>
        <charset val="134"/>
      </rPr>
      <t>20</t>
    </r>
    <r>
      <rPr>
        <sz val="24"/>
        <rFont val="方正仿宋简体"/>
        <charset val="134"/>
      </rPr>
      <t>人，有效拓宽居民增收致富渠道，持续促进农村经济发展，提高居民生活水平。</t>
    </r>
  </si>
  <si>
    <r>
      <rPr>
        <sz val="24"/>
        <rFont val="方正仿宋简体"/>
        <charset val="134"/>
      </rPr>
      <t>项目建成后由新疆春伟现代农民专业合作社负责承包运营，一期合同计划签订</t>
    </r>
    <r>
      <rPr>
        <sz val="24"/>
        <rFont val="Times New Roman"/>
        <charset val="134"/>
      </rPr>
      <t>10</t>
    </r>
    <r>
      <rPr>
        <sz val="24"/>
        <rFont val="方正仿宋简体"/>
        <charset val="134"/>
      </rPr>
      <t>年。</t>
    </r>
  </si>
  <si>
    <t>包永瑞、明杰</t>
  </si>
  <si>
    <t>BCX023</t>
  </si>
  <si>
    <r>
      <rPr>
        <sz val="24"/>
        <rFont val="方正仿宋简体"/>
        <charset val="0"/>
      </rPr>
      <t>巴楚县</t>
    </r>
    <r>
      <rPr>
        <sz val="24"/>
        <rFont val="Times New Roman"/>
        <charset val="0"/>
      </rPr>
      <t>2025</t>
    </r>
    <r>
      <rPr>
        <sz val="24"/>
        <rFont val="方正仿宋简体"/>
        <charset val="0"/>
      </rPr>
      <t>年琼库尔恰克乡产业园建设项目</t>
    </r>
  </si>
  <si>
    <r>
      <rPr>
        <sz val="24"/>
        <rFont val="方正仿宋简体"/>
        <charset val="134"/>
      </rPr>
      <t>琼库尔恰克乡塔勒克（</t>
    </r>
    <r>
      <rPr>
        <sz val="24"/>
        <rFont val="Times New Roman"/>
        <charset val="134"/>
      </rPr>
      <t>9</t>
    </r>
    <r>
      <rPr>
        <sz val="24"/>
        <rFont val="方正仿宋简体"/>
        <charset val="134"/>
      </rPr>
      <t>）村</t>
    </r>
  </si>
  <si>
    <r>
      <rPr>
        <b/>
        <sz val="24"/>
        <color rgb="FF000000"/>
        <rFont val="方正仿宋简体"/>
        <charset val="134"/>
      </rPr>
      <t>总投资：</t>
    </r>
    <r>
      <rPr>
        <sz val="24"/>
        <color rgb="FF000000"/>
        <rFont val="Times New Roman"/>
        <charset val="134"/>
      </rPr>
      <t>1600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新建标准库房</t>
    </r>
    <r>
      <rPr>
        <sz val="24"/>
        <color rgb="FF000000"/>
        <rFont val="Times New Roman"/>
        <charset val="134"/>
      </rPr>
      <t>4</t>
    </r>
    <r>
      <rPr>
        <sz val="24"/>
        <color rgb="FF000000"/>
        <rFont val="方正仿宋简体"/>
        <charset val="134"/>
      </rPr>
      <t>栋，每栋建筑面积</t>
    </r>
    <r>
      <rPr>
        <sz val="24"/>
        <color rgb="FF000000"/>
        <rFont val="Times New Roman"/>
        <charset val="134"/>
      </rPr>
      <t>1488</t>
    </r>
    <r>
      <rPr>
        <sz val="24"/>
        <color rgb="FF000000"/>
        <rFont val="宋体"/>
        <charset val="134"/>
      </rPr>
      <t>㎡；</t>
    </r>
    <r>
      <rPr>
        <sz val="24"/>
        <color rgb="FF000000"/>
        <rFont val="方正仿宋简体"/>
        <charset val="134"/>
      </rPr>
      <t>建设配电室</t>
    </r>
    <r>
      <rPr>
        <sz val="24"/>
        <color rgb="FF000000"/>
        <rFont val="Times New Roman"/>
        <charset val="134"/>
      </rPr>
      <t>1</t>
    </r>
    <r>
      <rPr>
        <sz val="24"/>
        <color rgb="FF000000"/>
        <rFont val="方正仿宋简体"/>
        <charset val="134"/>
      </rPr>
      <t>栋，建筑面积</t>
    </r>
    <r>
      <rPr>
        <sz val="24"/>
        <color rgb="FF000000"/>
        <rFont val="Times New Roman"/>
        <charset val="134"/>
      </rPr>
      <t>148</t>
    </r>
    <r>
      <rPr>
        <sz val="24"/>
        <color rgb="FF000000"/>
        <rFont val="宋体"/>
        <charset val="134"/>
      </rPr>
      <t>㎡</t>
    </r>
    <r>
      <rPr>
        <sz val="24"/>
        <color rgb="FF000000"/>
        <rFont val="方正仿宋简体"/>
        <charset val="134"/>
      </rPr>
      <t>，总建筑面积</t>
    </r>
    <r>
      <rPr>
        <sz val="24"/>
        <color rgb="FF000000"/>
        <rFont val="Times New Roman"/>
        <charset val="134"/>
      </rPr>
      <t>6100</t>
    </r>
    <r>
      <rPr>
        <sz val="24"/>
        <color rgb="FF000000"/>
        <rFont val="宋体"/>
        <charset val="134"/>
      </rPr>
      <t>㎡</t>
    </r>
    <r>
      <rPr>
        <sz val="24"/>
        <color rgb="FF000000"/>
        <rFont val="方正仿宋简体"/>
        <charset val="134"/>
      </rPr>
      <t>，配套水、电、路、消防管网等相关附属设施设备。</t>
    </r>
  </si>
  <si>
    <r>
      <rPr>
        <b/>
        <sz val="24"/>
        <rFont val="方正仿宋简体"/>
        <charset val="134"/>
      </rPr>
      <t>社会效益：</t>
    </r>
    <r>
      <rPr>
        <sz val="24"/>
        <rFont val="方正仿宋简体"/>
        <charset val="134"/>
      </rPr>
      <t>建设标准库房面积</t>
    </r>
    <r>
      <rPr>
        <sz val="24"/>
        <rFont val="宋体"/>
        <charset val="134"/>
      </rPr>
      <t>≥</t>
    </r>
    <r>
      <rPr>
        <sz val="24"/>
        <rFont val="Times New Roman"/>
        <charset val="134"/>
      </rPr>
      <t>6100</t>
    </r>
    <r>
      <rPr>
        <sz val="24"/>
        <rFont val="宋体"/>
        <charset val="134"/>
      </rPr>
      <t>㎡</t>
    </r>
    <r>
      <rPr>
        <sz val="24"/>
        <rFont val="方正仿宋简体"/>
        <charset val="134"/>
      </rPr>
      <t>，项目验收合格率</t>
    </r>
    <r>
      <rPr>
        <sz val="24"/>
        <rFont val="宋体"/>
        <charset val="134"/>
      </rPr>
      <t>＝</t>
    </r>
    <r>
      <rPr>
        <sz val="24"/>
        <rFont val="Times New Roman"/>
        <charset val="134"/>
      </rPr>
      <t>100%</t>
    </r>
    <r>
      <rPr>
        <sz val="24"/>
        <rFont val="方正仿宋简体"/>
        <charset val="134"/>
      </rPr>
      <t>，通过项目实施增加村集体经济收入，促进当地就业，优化产业布局，提升巴楚县农副产品加工产业园区整体产业竞争力可持续影响；</t>
    </r>
    <r>
      <rPr>
        <b/>
        <sz val="24"/>
        <rFont val="Times New Roman"/>
        <charset val="134"/>
      </rPr>
      <t xml:space="preserve">
</t>
    </r>
    <r>
      <rPr>
        <b/>
        <sz val="24"/>
        <rFont val="方正仿宋简体"/>
        <charset val="134"/>
      </rPr>
      <t>经济效益：</t>
    </r>
    <r>
      <rPr>
        <sz val="24"/>
        <rFont val="方正仿宋简体"/>
        <charset val="134"/>
      </rPr>
      <t>项目建设期间吸纳当地群众就业不少于</t>
    </r>
    <r>
      <rPr>
        <sz val="24"/>
        <rFont val="Times New Roman"/>
        <charset val="134"/>
      </rPr>
      <t>20</t>
    </r>
    <r>
      <rPr>
        <sz val="24"/>
        <rFont val="方正仿宋简体"/>
        <charset val="134"/>
      </rPr>
      <t>人，项目建成后意向企业吸纳当地群众不少</t>
    </r>
    <r>
      <rPr>
        <sz val="24"/>
        <rFont val="Times New Roman"/>
        <charset val="134"/>
      </rPr>
      <t>15</t>
    </r>
    <r>
      <rPr>
        <sz val="24"/>
        <rFont val="方正仿宋简体"/>
        <charset val="134"/>
      </rPr>
      <t>人在该厂就业，预计产生经济效益不少于</t>
    </r>
    <r>
      <rPr>
        <sz val="24"/>
        <rFont val="Times New Roman"/>
        <charset val="134"/>
      </rPr>
      <t>50</t>
    </r>
    <r>
      <rPr>
        <sz val="24"/>
        <rFont val="方正仿宋简体"/>
        <charset val="134"/>
      </rPr>
      <t>万元。</t>
    </r>
  </si>
  <si>
    <r>
      <rPr>
        <sz val="24"/>
        <rFont val="方正仿宋简体"/>
        <charset val="134"/>
      </rPr>
      <t>经营主体：本项目建设后租赁方为新疆中农深科技有限公司；</t>
    </r>
    <r>
      <rPr>
        <sz val="24"/>
        <rFont val="Times New Roman"/>
        <charset val="134"/>
      </rPr>
      <t xml:space="preserve">
</t>
    </r>
    <r>
      <rPr>
        <sz val="24"/>
        <rFont val="方正仿宋简体"/>
        <charset val="134"/>
      </rPr>
      <t>收益：我乡与该公司签订框架协议，采取租赁方式进行生产使用，租金按照竣工决算价的</t>
    </r>
    <r>
      <rPr>
        <sz val="24"/>
        <rFont val="Times New Roman"/>
        <charset val="134"/>
      </rPr>
      <t xml:space="preserve"> 2%</t>
    </r>
    <r>
      <rPr>
        <sz val="24"/>
        <rFont val="方正仿宋简体"/>
        <charset val="134"/>
      </rPr>
      <t>收取，且库房租赁期不得少于</t>
    </r>
    <r>
      <rPr>
        <sz val="24"/>
        <rFont val="Times New Roman"/>
        <charset val="134"/>
      </rPr>
      <t xml:space="preserve"> 10 </t>
    </r>
    <r>
      <rPr>
        <sz val="24"/>
        <rFont val="方正仿宋简体"/>
        <charset val="134"/>
      </rPr>
      <t>年并签订框架协议，公司生产期间优先使用我乡脱贫户、监测对象进行务工，签订框架协议后承租方需支付厂房定金</t>
    </r>
    <r>
      <rPr>
        <sz val="24"/>
        <rFont val="Times New Roman"/>
        <charset val="134"/>
      </rPr>
      <t>50</t>
    </r>
    <r>
      <rPr>
        <sz val="24"/>
        <rFont val="方正仿宋简体"/>
        <charset val="134"/>
      </rPr>
      <t>万元。年租金不少于</t>
    </r>
    <r>
      <rPr>
        <sz val="24"/>
        <rFont val="Times New Roman"/>
        <charset val="134"/>
      </rPr>
      <t>26</t>
    </r>
    <r>
      <rPr>
        <sz val="24"/>
        <rFont val="方正仿宋简体"/>
        <charset val="134"/>
      </rPr>
      <t>万，用于资产收益分红资金，设置公益性岗位、困难家庭补助、小型公益事业，收益群体不少于</t>
    </r>
    <r>
      <rPr>
        <sz val="24"/>
        <rFont val="Times New Roman"/>
        <charset val="134"/>
      </rPr>
      <t>20</t>
    </r>
    <r>
      <rPr>
        <sz val="24"/>
        <rFont val="方正仿宋简体"/>
        <charset val="134"/>
      </rPr>
      <t>户；</t>
    </r>
    <r>
      <rPr>
        <sz val="24"/>
        <rFont val="Times New Roman"/>
        <charset val="134"/>
      </rPr>
      <t xml:space="preserve">
</t>
    </r>
    <r>
      <rPr>
        <sz val="24"/>
        <rFont val="方正仿宋简体"/>
        <charset val="134"/>
      </rPr>
      <t>资产权属：项目建成后，根据我县资产收益分配管理办法，划分至不少于</t>
    </r>
    <r>
      <rPr>
        <sz val="24"/>
        <rFont val="Times New Roman"/>
        <charset val="134"/>
      </rPr>
      <t>5</t>
    </r>
    <r>
      <rPr>
        <sz val="24"/>
        <rFont val="方正仿宋简体"/>
        <charset val="134"/>
      </rPr>
      <t>个行政村。</t>
    </r>
  </si>
  <si>
    <t>高疆、明杰</t>
  </si>
  <si>
    <t>BCX087</t>
  </si>
  <si>
    <t>巴楚县阿纳库勒乡设施农业大棚改造提升建设项目</t>
  </si>
  <si>
    <t>配套设施项目</t>
  </si>
  <si>
    <t>阿纳库勒乡墩买里村</t>
  </si>
  <si>
    <r>
      <rPr>
        <b/>
        <sz val="24"/>
        <rFont val="方正仿宋简体"/>
        <charset val="0"/>
      </rPr>
      <t>总投资</t>
    </r>
    <r>
      <rPr>
        <sz val="24"/>
        <rFont val="方正仿宋简体"/>
        <charset val="0"/>
      </rPr>
      <t>：</t>
    </r>
    <r>
      <rPr>
        <sz val="24"/>
        <rFont val="Times New Roman"/>
        <charset val="0"/>
      </rPr>
      <t>272</t>
    </r>
    <r>
      <rPr>
        <sz val="24"/>
        <rFont val="方正仿宋简体"/>
        <charset val="0"/>
      </rPr>
      <t>万元</t>
    </r>
    <r>
      <rPr>
        <sz val="24"/>
        <rFont val="Times New Roman"/>
        <charset val="0"/>
      </rPr>
      <t xml:space="preserve">
</t>
    </r>
    <r>
      <rPr>
        <b/>
        <sz val="24"/>
        <rFont val="方正仿宋简体"/>
        <charset val="0"/>
      </rPr>
      <t>建设内容</t>
    </r>
    <r>
      <rPr>
        <sz val="24"/>
        <rFont val="方正仿宋简体"/>
        <charset val="0"/>
      </rPr>
      <t>：改造提升现有温室大棚</t>
    </r>
    <r>
      <rPr>
        <sz val="24"/>
        <rFont val="Times New Roman"/>
        <charset val="0"/>
      </rPr>
      <t>200</t>
    </r>
    <r>
      <rPr>
        <sz val="24"/>
        <rFont val="方正仿宋简体"/>
        <charset val="0"/>
      </rPr>
      <t>座，其中，对</t>
    </r>
    <r>
      <rPr>
        <sz val="24"/>
        <rFont val="Times New Roman"/>
        <charset val="0"/>
      </rPr>
      <t>167</t>
    </r>
    <r>
      <rPr>
        <sz val="24"/>
        <rFont val="方正仿宋简体"/>
        <charset val="0"/>
      </rPr>
      <t>座大棚内部进行换土作业，即填入</t>
    </r>
    <r>
      <rPr>
        <sz val="24"/>
        <rFont val="Times New Roman"/>
        <charset val="0"/>
      </rPr>
      <t>30cm</t>
    </r>
    <r>
      <rPr>
        <sz val="24"/>
        <rFont val="方正仿宋简体"/>
        <charset val="0"/>
      </rPr>
      <t>厚，土方</t>
    </r>
    <r>
      <rPr>
        <sz val="24"/>
        <rFont val="Times New Roman"/>
        <charset val="0"/>
      </rPr>
      <t>24350.6m³</t>
    </r>
    <r>
      <rPr>
        <sz val="24"/>
        <rFont val="方正仿宋简体"/>
        <charset val="0"/>
      </rPr>
      <t>，平整压实；采购棉被面积</t>
    </r>
    <r>
      <rPr>
        <sz val="24"/>
        <rFont val="Times New Roman"/>
        <charset val="0"/>
      </rPr>
      <t>18000</t>
    </r>
    <r>
      <rPr>
        <sz val="24"/>
        <rFont val="宋体"/>
        <charset val="0"/>
      </rPr>
      <t>㎡</t>
    </r>
    <r>
      <rPr>
        <sz val="24"/>
        <rFont val="方正仿宋简体"/>
        <charset val="0"/>
      </rPr>
      <t>，棉被矫正；采购大棚膜卡槽</t>
    </r>
    <r>
      <rPr>
        <sz val="24"/>
        <rFont val="Times New Roman"/>
        <charset val="0"/>
      </rPr>
      <t>22795.5m</t>
    </r>
    <r>
      <rPr>
        <sz val="24"/>
        <rFont val="方正仿宋简体"/>
        <charset val="0"/>
      </rPr>
      <t>；改造</t>
    </r>
    <r>
      <rPr>
        <sz val="24"/>
        <rFont val="Times New Roman"/>
        <charset val="0"/>
      </rPr>
      <t>1.35km</t>
    </r>
    <r>
      <rPr>
        <sz val="24"/>
        <rFont val="方正仿宋简体"/>
        <charset val="0"/>
      </rPr>
      <t>高压线路，并配套安装</t>
    </r>
    <r>
      <rPr>
        <sz val="24"/>
        <rFont val="Times New Roman"/>
        <charset val="0"/>
      </rPr>
      <t>1</t>
    </r>
    <r>
      <rPr>
        <sz val="24"/>
        <rFont val="方正仿宋简体"/>
        <charset val="0"/>
      </rPr>
      <t>台</t>
    </r>
    <r>
      <rPr>
        <sz val="24"/>
        <rFont val="Times New Roman"/>
        <charset val="0"/>
      </rPr>
      <t>100kVA</t>
    </r>
    <r>
      <rPr>
        <sz val="24"/>
        <rFont val="方正仿宋简体"/>
        <charset val="0"/>
      </rPr>
      <t>的变压器。</t>
    </r>
  </si>
  <si>
    <r>
      <rPr>
        <sz val="24"/>
        <color rgb="FF000000"/>
        <rFont val="方正仿宋简体"/>
        <charset val="134"/>
      </rPr>
      <t>改造温室</t>
    </r>
    <r>
      <rPr>
        <sz val="24"/>
        <color rgb="FF000000"/>
        <rFont val="宋体"/>
        <charset val="134"/>
      </rPr>
      <t>≥</t>
    </r>
    <r>
      <rPr>
        <sz val="24"/>
        <color rgb="FF000000"/>
        <rFont val="Times New Roman"/>
        <charset val="134"/>
      </rPr>
      <t>167</t>
    </r>
    <r>
      <rPr>
        <sz val="24"/>
        <color rgb="FF000000"/>
        <rFont val="方正仿宋简体"/>
        <charset val="134"/>
      </rPr>
      <t>座，提升本地种植技术员管理水平</t>
    </r>
    <r>
      <rPr>
        <sz val="24"/>
        <color rgb="FF000000"/>
        <rFont val="宋体"/>
        <charset val="134"/>
      </rPr>
      <t>≥</t>
    </r>
    <r>
      <rPr>
        <sz val="24"/>
        <color rgb="FF000000"/>
        <rFont val="Times New Roman"/>
        <charset val="134"/>
      </rPr>
      <t>12</t>
    </r>
    <r>
      <rPr>
        <sz val="24"/>
        <color rgb="FF000000"/>
        <rFont val="方正仿宋简体"/>
        <charset val="134"/>
      </rPr>
      <t>人，种植人员满意度</t>
    </r>
    <r>
      <rPr>
        <sz val="24"/>
        <color rgb="FF000000"/>
        <rFont val="宋体"/>
        <charset val="134"/>
      </rPr>
      <t>=</t>
    </r>
    <r>
      <rPr>
        <sz val="24"/>
        <color rgb="FF000000"/>
        <rFont val="Times New Roman"/>
        <charset val="134"/>
      </rPr>
      <t>100%</t>
    </r>
    <r>
      <rPr>
        <sz val="24"/>
        <color rgb="FF000000"/>
        <rFont val="方正仿宋简体"/>
        <charset val="134"/>
      </rPr>
      <t>，通过项目实施，激发农户内生动力，促进农户实现多元化增收。</t>
    </r>
  </si>
  <si>
    <r>
      <rPr>
        <sz val="24"/>
        <color rgb="FF000000"/>
        <rFont val="方正仿宋简体"/>
        <charset val="134"/>
      </rPr>
      <t>通过项目实施，可提供就业岗位</t>
    </r>
    <r>
      <rPr>
        <sz val="24"/>
        <color rgb="FF000000"/>
        <rFont val="Times New Roman"/>
        <charset val="134"/>
      </rPr>
      <t>12</t>
    </r>
    <r>
      <rPr>
        <sz val="24"/>
        <color rgb="FF000000"/>
        <rFont val="方正仿宋简体"/>
        <charset val="134"/>
      </rPr>
      <t>个，建设运营后，通过开展瓜菜高产高效种植示范，培养一批懂技术的本地技术员，推动设施农业生产布局调整，提高瓜菜商品率，带动二三产业产值提升。</t>
    </r>
  </si>
  <si>
    <t>县农业技术推广中心</t>
  </si>
  <si>
    <r>
      <rPr>
        <sz val="24"/>
        <rFont val="方正仿宋简体"/>
        <charset val="134"/>
      </rPr>
      <t>艾沙</t>
    </r>
    <r>
      <rPr>
        <sz val="24"/>
        <rFont val="Times New Roman"/>
        <charset val="134"/>
      </rPr>
      <t>·</t>
    </r>
    <r>
      <rPr>
        <sz val="24"/>
        <rFont val="方正仿宋简体"/>
        <charset val="134"/>
      </rPr>
      <t>吐尔洪</t>
    </r>
  </si>
  <si>
    <t>BCX024</t>
  </si>
  <si>
    <t>巴楚县盐碱地综合利用试点项目</t>
  </si>
  <si>
    <r>
      <rPr>
        <sz val="24"/>
        <rFont val="方正仿宋简体"/>
        <charset val="134"/>
      </rPr>
      <t>阿瓦提镇达吾孜库木（</t>
    </r>
    <r>
      <rPr>
        <sz val="24"/>
        <rFont val="Times New Roman"/>
        <charset val="134"/>
      </rPr>
      <t>20</t>
    </r>
    <r>
      <rPr>
        <sz val="24"/>
        <rFont val="方正仿宋简体"/>
        <charset val="134"/>
      </rPr>
      <t>）村、琼库尔恰克乡阿克托格拉克（</t>
    </r>
    <r>
      <rPr>
        <sz val="24"/>
        <rFont val="Times New Roman"/>
        <charset val="134"/>
      </rPr>
      <t>16</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</si>
  <si>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22887.08</t>
    </r>
    <r>
      <rPr>
        <sz val="24"/>
        <rFont val="方正仿宋简体"/>
        <charset val="134"/>
      </rPr>
      <t>万元（其中：</t>
    </r>
    <r>
      <rPr>
        <sz val="24"/>
        <rFont val="Times New Roman"/>
        <charset val="134"/>
      </rPr>
      <t>2025</t>
    </r>
    <r>
      <rPr>
        <sz val="24"/>
        <rFont val="方正仿宋简体"/>
        <charset val="134"/>
      </rPr>
      <t>年县级配套资金</t>
    </r>
    <r>
      <rPr>
        <sz val="24"/>
        <rFont val="Times New Roman"/>
        <charset val="134"/>
      </rPr>
      <t>1200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t>
    </r>
    <r>
      <rPr>
        <sz val="24"/>
        <rFont val="Times New Roman"/>
        <charset val="134"/>
      </rPr>
      <t>1.</t>
    </r>
    <r>
      <rPr>
        <sz val="24"/>
        <rFont val="方正仿宋简体"/>
        <charset val="134"/>
      </rPr>
      <t>实施盐碱地耕地后备资源开发工程</t>
    </r>
    <r>
      <rPr>
        <sz val="24"/>
        <rFont val="Times New Roman"/>
        <charset val="134"/>
      </rPr>
      <t>1.24</t>
    </r>
    <r>
      <rPr>
        <sz val="24"/>
        <rFont val="方正仿宋简体"/>
        <charset val="134"/>
      </rPr>
      <t xml:space="preserve">万亩，建设内容包括包括田间土地平整、高效节水、道路工程，配套防渗渠、排碱渠等灌排系统、实施暗管排水、打排水井等，新架设输电线路、新建信息化工程及监测、新植农田防护林、土壤改良措施有机肥和改良剂等；
</t>
    </r>
    <r>
      <rPr>
        <sz val="24"/>
        <rFont val="Times New Roman"/>
        <charset val="134"/>
      </rPr>
      <t>2.</t>
    </r>
    <r>
      <rPr>
        <sz val="24"/>
        <rFont val="方正仿宋简体"/>
        <charset val="134"/>
      </rPr>
      <t>现有盐碱耕地改造提升工程</t>
    </r>
    <r>
      <rPr>
        <sz val="24"/>
        <rFont val="Times New Roman"/>
        <charset val="134"/>
      </rPr>
      <t>1.3</t>
    </r>
    <r>
      <rPr>
        <sz val="24"/>
        <rFont val="方正仿宋简体"/>
        <charset val="134"/>
      </rPr>
      <t>万亩，包括包括田间土地平整、高效节水工程，配套防渗渠、实施暗管排水、打排水井等，新架设输电线路、新建信息化工程及监测、新植农田防护林、土壤改良措施有机肥和改良剂等。</t>
    </r>
  </si>
  <si>
    <r>
      <rPr>
        <sz val="24"/>
        <rFont val="方正仿宋简体"/>
        <charset val="134"/>
      </rPr>
      <t>新建渠道</t>
    </r>
    <r>
      <rPr>
        <sz val="24"/>
        <rFont val="宋体"/>
        <charset val="134"/>
      </rPr>
      <t>≥</t>
    </r>
    <r>
      <rPr>
        <sz val="24"/>
        <rFont val="Times New Roman"/>
        <charset val="134"/>
      </rPr>
      <t>74km</t>
    </r>
    <r>
      <rPr>
        <sz val="24"/>
        <rFont val="方正仿宋简体"/>
        <charset val="134"/>
      </rPr>
      <t>，新建节水灌溉工程</t>
    </r>
    <r>
      <rPr>
        <sz val="24"/>
        <rFont val="宋体"/>
        <charset val="134"/>
      </rPr>
      <t>≥</t>
    </r>
    <r>
      <rPr>
        <sz val="24"/>
        <rFont val="Times New Roman"/>
        <charset val="134"/>
      </rPr>
      <t>1</t>
    </r>
    <r>
      <rPr>
        <sz val="24"/>
        <rFont val="方正仿宋简体"/>
        <charset val="134"/>
      </rPr>
      <t>万亩，新建暗管排盐工程</t>
    </r>
    <r>
      <rPr>
        <sz val="24"/>
        <rFont val="宋体"/>
        <charset val="134"/>
      </rPr>
      <t>≥</t>
    </r>
    <r>
      <rPr>
        <sz val="24"/>
        <rFont val="Times New Roman"/>
        <charset val="134"/>
      </rPr>
      <t>0.7</t>
    </r>
    <r>
      <rPr>
        <sz val="24"/>
        <rFont val="方正仿宋简体"/>
        <charset val="134"/>
      </rPr>
      <t>万亩，新建道路工程</t>
    </r>
    <r>
      <rPr>
        <sz val="24"/>
        <rFont val="宋体"/>
        <charset val="134"/>
      </rPr>
      <t>≥</t>
    </r>
    <r>
      <rPr>
        <sz val="24"/>
        <rFont val="Times New Roman"/>
        <charset val="134"/>
      </rPr>
      <t>37km</t>
    </r>
    <r>
      <rPr>
        <sz val="24"/>
        <rFont val="方正仿宋简体"/>
        <charset val="134"/>
      </rPr>
      <t>，新建防护林工程</t>
    </r>
    <r>
      <rPr>
        <sz val="24"/>
        <rFont val="宋体"/>
        <charset val="134"/>
      </rPr>
      <t>≥</t>
    </r>
    <r>
      <rPr>
        <sz val="24"/>
        <rFont val="Times New Roman"/>
        <charset val="134"/>
      </rPr>
      <t>160</t>
    </r>
    <r>
      <rPr>
        <sz val="24"/>
        <rFont val="方正仿宋简体"/>
        <charset val="134"/>
      </rPr>
      <t>亩，受益行政村数</t>
    </r>
    <r>
      <rPr>
        <sz val="24"/>
        <rFont val="宋体"/>
        <charset val="134"/>
      </rPr>
      <t>≥</t>
    </r>
    <r>
      <rPr>
        <sz val="24"/>
        <rFont val="Times New Roman"/>
        <charset val="134"/>
      </rPr>
      <t>2</t>
    </r>
    <r>
      <rPr>
        <sz val="24"/>
        <rFont val="方正仿宋简体"/>
        <charset val="134"/>
      </rPr>
      <t>个；</t>
    </r>
    <r>
      <rPr>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15</t>
    </r>
    <r>
      <rPr>
        <sz val="24"/>
        <rFont val="方正仿宋简体"/>
        <charset val="134"/>
      </rPr>
      <t>人，人均增收</t>
    </r>
    <r>
      <rPr>
        <sz val="24"/>
        <rFont val="Times New Roman"/>
        <charset val="134"/>
      </rPr>
      <t>2000</t>
    </r>
    <r>
      <rPr>
        <sz val="24"/>
        <rFont val="方正仿宋简体"/>
        <charset val="134"/>
      </rPr>
      <t>以上；</t>
    </r>
    <r>
      <rPr>
        <sz val="24"/>
        <rFont val="Times New Roman"/>
        <charset val="134"/>
      </rPr>
      <t xml:space="preserve">
</t>
    </r>
    <r>
      <rPr>
        <b/>
        <sz val="24"/>
        <rFont val="方正仿宋简体"/>
        <charset val="134"/>
      </rPr>
      <t>社会效益</t>
    </r>
    <r>
      <rPr>
        <sz val="24"/>
        <rFont val="方正仿宋简体"/>
        <charset val="134"/>
      </rPr>
      <t>：通过灌排工程的建成，灌溉水利用系数得到提高，同时能够有效控制和降低地下水位，控制地下水位到</t>
    </r>
    <r>
      <rPr>
        <sz val="24"/>
        <rFont val="Times New Roman"/>
        <charset val="134"/>
      </rPr>
      <t>1.8m</t>
    </r>
    <r>
      <rPr>
        <sz val="24"/>
        <rFont val="方正仿宋简体"/>
        <charset val="134"/>
      </rPr>
      <t>以下，确保农田保证作物正常生长。盐碱化耕地提质改造试点区实现</t>
    </r>
    <r>
      <rPr>
        <sz val="24"/>
        <rFont val="Times New Roman"/>
        <charset val="134"/>
      </rPr>
      <t>“</t>
    </r>
    <r>
      <rPr>
        <sz val="24"/>
        <rFont val="方正仿宋简体"/>
        <charset val="134"/>
      </rPr>
      <t>保稳产</t>
    </r>
    <r>
      <rPr>
        <sz val="24"/>
        <rFont val="Times New Roman"/>
        <charset val="134"/>
      </rPr>
      <t>”</t>
    </r>
    <r>
      <rPr>
        <sz val="24"/>
        <rFont val="方正仿宋简体"/>
        <charset val="134"/>
      </rPr>
      <t>，并能够得到长期有效利用。耕地后备资源开发区新增耕地</t>
    </r>
    <r>
      <rPr>
        <sz val="24"/>
        <rFont val="Times New Roman"/>
        <charset val="134"/>
      </rPr>
      <t>0.97</t>
    </r>
    <r>
      <rPr>
        <sz val="24"/>
        <rFont val="方正仿宋简体"/>
        <charset val="134"/>
      </rPr>
      <t>万亩，稳步拓展农业生产空间，提升粮食产能。</t>
    </r>
  </si>
  <si>
    <t>通过盐碱地综合利用试点项目的建设，提高耕地质量，促进田间工程配套建设完善，改善农业生产基础条件，为发展高效现代农业提供基础支撑，通过土地集中提高规模经营和产业化水平，提高劳动生产率，从根本上保障粮食生产能力的提高，同时提高农民收入，促进耕地保护。</t>
  </si>
  <si>
    <t>BCX025</t>
  </si>
  <si>
    <t>巴楚县盐碱地综合利用五位一体示范区建设</t>
  </si>
  <si>
    <r>
      <rPr>
        <sz val="24"/>
        <rFont val="方正仿宋简体"/>
        <charset val="134"/>
      </rPr>
      <t>阿瓦提镇赛克散库足克（</t>
    </r>
    <r>
      <rPr>
        <sz val="24"/>
        <rFont val="Times New Roman"/>
        <charset val="134"/>
      </rPr>
      <t>13</t>
    </r>
    <r>
      <rPr>
        <sz val="24"/>
        <rFont val="方正仿宋简体"/>
        <charset val="134"/>
      </rPr>
      <t>）村、夏马勒乡吾斯塘贝希（</t>
    </r>
    <r>
      <rPr>
        <sz val="24"/>
        <rFont val="Times New Roman"/>
        <charset val="134"/>
      </rPr>
      <t>5</t>
    </r>
    <r>
      <rPr>
        <sz val="24"/>
        <rFont val="方正仿宋简体"/>
        <charset val="134"/>
      </rPr>
      <t>）村、阿纳库勒乡拜什吐普（</t>
    </r>
    <r>
      <rPr>
        <sz val="24"/>
        <rFont val="Times New Roman"/>
        <charset val="134"/>
      </rPr>
      <t>9</t>
    </r>
    <r>
      <rPr>
        <sz val="24"/>
        <rFont val="方正仿宋简体"/>
        <charset val="134"/>
      </rPr>
      <t>）村、多来提巴格乡吉格代力克巴格（</t>
    </r>
    <r>
      <rPr>
        <sz val="24"/>
        <rFont val="Times New Roman"/>
        <charset val="134"/>
      </rPr>
      <t>5</t>
    </r>
    <r>
      <rPr>
        <sz val="24"/>
        <rFont val="方正仿宋简体"/>
        <charset val="134"/>
      </rPr>
      <t>）村</t>
    </r>
  </si>
  <si>
    <r>
      <rPr>
        <b/>
        <sz val="24"/>
        <rFont val="方正仿宋简体"/>
        <charset val="134"/>
      </rPr>
      <t>总投资：</t>
    </r>
    <r>
      <rPr>
        <sz val="24"/>
        <rFont val="Times New Roman"/>
        <charset val="134"/>
      </rPr>
      <t>1850</t>
    </r>
    <r>
      <rPr>
        <sz val="24"/>
        <rFont val="方正仿宋简体"/>
        <charset val="134"/>
      </rPr>
      <t>万元</t>
    </r>
    <r>
      <rPr>
        <b/>
        <sz val="24"/>
        <rFont val="Times New Roman"/>
        <charset val="134"/>
      </rPr>
      <t xml:space="preserve">
</t>
    </r>
    <r>
      <rPr>
        <b/>
        <sz val="24"/>
        <rFont val="方正仿宋简体"/>
        <charset val="134"/>
      </rPr>
      <t>建设内容：</t>
    </r>
    <r>
      <rPr>
        <sz val="24"/>
        <rFont val="Times New Roman"/>
        <charset val="134"/>
      </rPr>
      <t>1.</t>
    </r>
    <r>
      <rPr>
        <sz val="24"/>
        <rFont val="方正仿宋简体"/>
        <charset val="134"/>
      </rPr>
      <t>投资</t>
    </r>
    <r>
      <rPr>
        <sz val="24"/>
        <rFont val="Times New Roman"/>
        <charset val="134"/>
      </rPr>
      <t>600</t>
    </r>
    <r>
      <rPr>
        <sz val="24"/>
        <rFont val="方正仿宋简体"/>
        <charset val="134"/>
      </rPr>
      <t>万元。新建</t>
    </r>
    <r>
      <rPr>
        <sz val="24"/>
        <rFont val="Times New Roman"/>
        <charset val="134"/>
      </rPr>
      <t>2000</t>
    </r>
    <r>
      <rPr>
        <sz val="24"/>
        <rFont val="方正仿宋简体"/>
        <charset val="134"/>
      </rPr>
      <t>亩高频灌溉水肥一体化示范区，根据作物不同时期的需水情况，按照</t>
    </r>
    <r>
      <rPr>
        <sz val="24"/>
        <rFont val="Times New Roman"/>
        <charset val="134"/>
      </rPr>
      <t>“</t>
    </r>
    <r>
      <rPr>
        <sz val="24"/>
        <rFont val="方正仿宋简体"/>
        <charset val="134"/>
      </rPr>
      <t>少食多餐</t>
    </r>
    <r>
      <rPr>
        <sz val="24"/>
        <rFont val="Times New Roman"/>
        <charset val="134"/>
      </rPr>
      <t>”</t>
    </r>
    <r>
      <rPr>
        <sz val="24"/>
        <rFont val="方正仿宋简体"/>
        <charset val="134"/>
      </rPr>
      <t>的理念，以高频灌溉方式，分别按作物蒸腾、灌溉定额、根系需水开展不同灌溉的试验，配套首部沉砂池进水闸门控制系统，、超声波流量计，地下水水位水质监测设备，智能水肥一体机（带储肥罐），小型气象站，苗情监测仪，虫情监测仪，土壤墒情监测仪，太阳能杀虫灯，信息化控制系统等。</t>
    </r>
    <r>
      <rPr>
        <sz val="24"/>
        <rFont val="Times New Roman"/>
        <charset val="134"/>
      </rPr>
      <t xml:space="preserve">
2.</t>
    </r>
    <r>
      <rPr>
        <sz val="24"/>
        <rFont val="方正仿宋简体"/>
        <charset val="134"/>
      </rPr>
      <t>投资</t>
    </r>
    <r>
      <rPr>
        <sz val="24"/>
        <rFont val="Times New Roman"/>
        <charset val="134"/>
      </rPr>
      <t>200</t>
    </r>
    <r>
      <rPr>
        <sz val="24"/>
        <rFont val="方正仿宋简体"/>
        <charset val="134"/>
      </rPr>
      <t>万元。建设轻度盐碱地</t>
    </r>
    <r>
      <rPr>
        <sz val="24"/>
        <rFont val="Times New Roman"/>
        <charset val="134"/>
      </rPr>
      <t>“</t>
    </r>
    <r>
      <rPr>
        <sz val="24"/>
        <rFont val="方正仿宋简体"/>
        <charset val="134"/>
      </rPr>
      <t>高产田</t>
    </r>
    <r>
      <rPr>
        <sz val="24"/>
        <rFont val="Times New Roman"/>
        <charset val="134"/>
      </rPr>
      <t>”</t>
    </r>
    <r>
      <rPr>
        <sz val="24"/>
        <rFont val="方正仿宋简体"/>
        <charset val="134"/>
      </rPr>
      <t>示范区。新建</t>
    </r>
    <r>
      <rPr>
        <sz val="24"/>
        <rFont val="Times New Roman"/>
        <charset val="134"/>
      </rPr>
      <t>816</t>
    </r>
    <r>
      <rPr>
        <sz val="24"/>
        <rFont val="方正仿宋简体"/>
        <charset val="134"/>
      </rPr>
      <t>亩信息化工程：其中首部监测增加一套沉砂池进水闸门控制系统，一套闸后地表水流量水位监测，</t>
    </r>
    <r>
      <rPr>
        <sz val="24"/>
        <rFont val="Times New Roman"/>
        <charset val="134"/>
      </rPr>
      <t>2</t>
    </r>
    <r>
      <rPr>
        <sz val="24"/>
        <rFont val="方正仿宋简体"/>
        <charset val="134"/>
      </rPr>
      <t>套管段式超声波流量计，</t>
    </r>
    <r>
      <rPr>
        <sz val="24"/>
        <rFont val="Times New Roman"/>
        <charset val="134"/>
      </rPr>
      <t>1</t>
    </r>
    <r>
      <rPr>
        <sz val="24"/>
        <rFont val="方正仿宋简体"/>
        <charset val="134"/>
      </rPr>
      <t>套地下水水位水质监测设备，</t>
    </r>
    <r>
      <rPr>
        <sz val="24"/>
        <rFont val="Times New Roman"/>
        <charset val="134"/>
      </rPr>
      <t>1</t>
    </r>
    <r>
      <rPr>
        <sz val="24"/>
        <rFont val="方正仿宋简体"/>
        <charset val="134"/>
      </rPr>
      <t>套水肥一体机（带储肥罐）；田间自动化系统增加</t>
    </r>
    <r>
      <rPr>
        <sz val="24"/>
        <rFont val="Times New Roman"/>
        <charset val="134"/>
      </rPr>
      <t>40</t>
    </r>
    <r>
      <rPr>
        <sz val="24"/>
        <rFont val="方正仿宋简体"/>
        <charset val="134"/>
      </rPr>
      <t>个</t>
    </r>
    <r>
      <rPr>
        <sz val="24"/>
        <rFont val="Times New Roman"/>
        <charset val="134"/>
      </rPr>
      <t>DN90</t>
    </r>
    <r>
      <rPr>
        <sz val="24"/>
        <rFont val="方正仿宋简体"/>
        <charset val="134"/>
      </rPr>
      <t>电动阀，</t>
    </r>
    <r>
      <rPr>
        <sz val="24"/>
        <rFont val="Times New Roman"/>
        <charset val="134"/>
      </rPr>
      <t>80</t>
    </r>
    <r>
      <rPr>
        <sz val="24"/>
        <rFont val="方正仿宋简体"/>
        <charset val="134"/>
      </rPr>
      <t>个压力传感器；地下水监测及四情监测系统增加</t>
    </r>
    <r>
      <rPr>
        <sz val="24"/>
        <rFont val="Times New Roman"/>
        <charset val="134"/>
      </rPr>
      <t>1</t>
    </r>
    <r>
      <rPr>
        <sz val="24"/>
        <rFont val="方正仿宋简体"/>
        <charset val="134"/>
      </rPr>
      <t>眼地下水位监测井，</t>
    </r>
    <r>
      <rPr>
        <sz val="24"/>
        <rFont val="Times New Roman"/>
        <charset val="134"/>
      </rPr>
      <t>1</t>
    </r>
    <r>
      <rPr>
        <sz val="24"/>
        <rFont val="方正仿宋简体"/>
        <charset val="134"/>
      </rPr>
      <t>台小型气象站，</t>
    </r>
    <r>
      <rPr>
        <sz val="24"/>
        <rFont val="Times New Roman"/>
        <charset val="134"/>
      </rPr>
      <t>1</t>
    </r>
    <r>
      <rPr>
        <sz val="24"/>
        <rFont val="方正仿宋简体"/>
        <charset val="134"/>
      </rPr>
      <t>套苗情监测仪，</t>
    </r>
    <r>
      <rPr>
        <sz val="24"/>
        <rFont val="Times New Roman"/>
        <charset val="134"/>
      </rPr>
      <t>1</t>
    </r>
    <r>
      <rPr>
        <sz val="24"/>
        <rFont val="方正仿宋简体"/>
        <charset val="134"/>
      </rPr>
      <t>台虫情监测仪，</t>
    </r>
    <r>
      <rPr>
        <sz val="24"/>
        <rFont val="Times New Roman"/>
        <charset val="134"/>
      </rPr>
      <t>4</t>
    </r>
    <r>
      <rPr>
        <sz val="24"/>
        <rFont val="方正仿宋简体"/>
        <charset val="134"/>
      </rPr>
      <t>台土壤墒情监测仪；农田植保系统增加</t>
    </r>
    <r>
      <rPr>
        <sz val="24"/>
        <rFont val="Times New Roman"/>
        <charset val="134"/>
      </rPr>
      <t>50</t>
    </r>
    <r>
      <rPr>
        <sz val="24"/>
        <rFont val="方正仿宋简体"/>
        <charset val="134"/>
      </rPr>
      <t>个太阳能杀虫灯；一套数据对接系统；</t>
    </r>
    <r>
      <rPr>
        <sz val="24"/>
        <rFont val="Times New Roman"/>
        <charset val="134"/>
      </rPr>
      <t>1</t>
    </r>
    <r>
      <rPr>
        <sz val="24"/>
        <rFont val="方正仿宋简体"/>
        <charset val="134"/>
      </rPr>
      <t>套信息化控制系统。</t>
    </r>
    <r>
      <rPr>
        <sz val="24"/>
        <rFont val="Times New Roman"/>
        <charset val="134"/>
      </rPr>
      <t xml:space="preserve">
3.</t>
    </r>
    <r>
      <rPr>
        <sz val="24"/>
        <rFont val="方正仿宋简体"/>
        <charset val="134"/>
      </rPr>
      <t>投资</t>
    </r>
    <r>
      <rPr>
        <sz val="24"/>
        <rFont val="Times New Roman"/>
        <charset val="134"/>
      </rPr>
      <t>350</t>
    </r>
    <r>
      <rPr>
        <sz val="24"/>
        <rFont val="方正仿宋简体"/>
        <charset val="134"/>
      </rPr>
      <t>万元。中度盐碱地</t>
    </r>
    <r>
      <rPr>
        <sz val="24"/>
        <rFont val="Times New Roman"/>
        <charset val="134"/>
      </rPr>
      <t>“</t>
    </r>
    <r>
      <rPr>
        <sz val="24"/>
        <rFont val="方正仿宋简体"/>
        <charset val="134"/>
      </rPr>
      <t>保稳产</t>
    </r>
    <r>
      <rPr>
        <sz val="24"/>
        <rFont val="Times New Roman"/>
        <charset val="134"/>
      </rPr>
      <t>”</t>
    </r>
    <r>
      <rPr>
        <sz val="24"/>
        <rFont val="方正仿宋简体"/>
        <charset val="134"/>
      </rPr>
      <t>示范区。新建</t>
    </r>
    <r>
      <rPr>
        <sz val="24"/>
        <rFont val="Times New Roman"/>
        <charset val="134"/>
      </rPr>
      <t>1512</t>
    </r>
    <r>
      <rPr>
        <sz val="24"/>
        <rFont val="方正仿宋简体"/>
        <charset val="134"/>
      </rPr>
      <t>亩信息化工程和田间改良工程：其中首部监测系统增加一套沉砂池进水闸门控制系统，一套闸后地表水流量水位监测，</t>
    </r>
    <r>
      <rPr>
        <sz val="24"/>
        <rFont val="Times New Roman"/>
        <charset val="134"/>
      </rPr>
      <t>2</t>
    </r>
    <r>
      <rPr>
        <sz val="24"/>
        <rFont val="方正仿宋简体"/>
        <charset val="134"/>
      </rPr>
      <t>套管段式超声波流量计，</t>
    </r>
    <r>
      <rPr>
        <sz val="24"/>
        <rFont val="Times New Roman"/>
        <charset val="134"/>
      </rPr>
      <t>1</t>
    </r>
    <r>
      <rPr>
        <sz val="24"/>
        <rFont val="方正仿宋简体"/>
        <charset val="134"/>
      </rPr>
      <t>套地下水水位水质监测设备，</t>
    </r>
    <r>
      <rPr>
        <sz val="24"/>
        <rFont val="Times New Roman"/>
        <charset val="134"/>
      </rPr>
      <t>1</t>
    </r>
    <r>
      <rPr>
        <sz val="24"/>
        <rFont val="方正仿宋简体"/>
        <charset val="134"/>
      </rPr>
      <t>套水肥一体机（带储肥罐）；田间自动化系统增加</t>
    </r>
    <r>
      <rPr>
        <sz val="24"/>
        <rFont val="Times New Roman"/>
        <charset val="134"/>
      </rPr>
      <t>120</t>
    </r>
    <r>
      <rPr>
        <sz val="24"/>
        <rFont val="方正仿宋简体"/>
        <charset val="134"/>
      </rPr>
      <t>个</t>
    </r>
    <r>
      <rPr>
        <sz val="24"/>
        <rFont val="Times New Roman"/>
        <charset val="134"/>
      </rPr>
      <t>DN90</t>
    </r>
    <r>
      <rPr>
        <sz val="24"/>
        <rFont val="方正仿宋简体"/>
        <charset val="134"/>
      </rPr>
      <t>电动阀，</t>
    </r>
    <r>
      <rPr>
        <sz val="24"/>
        <rFont val="Times New Roman"/>
        <charset val="134"/>
      </rPr>
      <t>240</t>
    </r>
    <r>
      <rPr>
        <sz val="24"/>
        <rFont val="方正仿宋简体"/>
        <charset val="134"/>
      </rPr>
      <t>个压力传感器；地下水监测及四情监测系统增加</t>
    </r>
    <r>
      <rPr>
        <sz val="24"/>
        <rFont val="Times New Roman"/>
        <charset val="134"/>
      </rPr>
      <t>1</t>
    </r>
    <r>
      <rPr>
        <sz val="24"/>
        <rFont val="方正仿宋简体"/>
        <charset val="134"/>
      </rPr>
      <t>眼地下水位监测井，</t>
    </r>
    <r>
      <rPr>
        <sz val="24"/>
        <rFont val="Times New Roman"/>
        <charset val="134"/>
      </rPr>
      <t>1</t>
    </r>
    <r>
      <rPr>
        <sz val="24"/>
        <rFont val="方正仿宋简体"/>
        <charset val="134"/>
      </rPr>
      <t>台小型气象站，</t>
    </r>
    <r>
      <rPr>
        <sz val="24"/>
        <rFont val="Times New Roman"/>
        <charset val="134"/>
      </rPr>
      <t>1</t>
    </r>
    <r>
      <rPr>
        <sz val="24"/>
        <rFont val="方正仿宋简体"/>
        <charset val="134"/>
      </rPr>
      <t>套苗情监测仪，</t>
    </r>
    <r>
      <rPr>
        <sz val="24"/>
        <rFont val="Times New Roman"/>
        <charset val="134"/>
      </rPr>
      <t>1</t>
    </r>
    <r>
      <rPr>
        <sz val="24"/>
        <rFont val="方正仿宋简体"/>
        <charset val="134"/>
      </rPr>
      <t>台虫情监测仪，</t>
    </r>
    <r>
      <rPr>
        <sz val="24"/>
        <rFont val="Times New Roman"/>
        <charset val="134"/>
      </rPr>
      <t>8</t>
    </r>
    <r>
      <rPr>
        <sz val="24"/>
        <rFont val="方正仿宋简体"/>
        <charset val="134"/>
      </rPr>
      <t>台土壤墒情监测仪；农田植保系统增加</t>
    </r>
    <r>
      <rPr>
        <sz val="24"/>
        <rFont val="Times New Roman"/>
        <charset val="134"/>
      </rPr>
      <t>80</t>
    </r>
    <r>
      <rPr>
        <sz val="24"/>
        <rFont val="方正仿宋简体"/>
        <charset val="134"/>
      </rPr>
      <t>个太阳能杀虫灯；一套数据对接系统；</t>
    </r>
    <r>
      <rPr>
        <sz val="24"/>
        <rFont val="Times New Roman"/>
        <charset val="134"/>
      </rPr>
      <t>1</t>
    </r>
    <r>
      <rPr>
        <sz val="24"/>
        <rFont val="方正仿宋简体"/>
        <charset val="134"/>
      </rPr>
      <t>套信息化控制系统；田间改良工程增加</t>
    </r>
    <r>
      <rPr>
        <sz val="24"/>
        <rFont val="Times New Roman"/>
        <charset val="134"/>
      </rPr>
      <t>1512</t>
    </r>
    <r>
      <rPr>
        <sz val="24"/>
        <rFont val="方正仿宋简体"/>
        <charset val="134"/>
      </rPr>
      <t>亩深松破障区，</t>
    </r>
    <r>
      <rPr>
        <sz val="24"/>
        <rFont val="Times New Roman"/>
        <charset val="134"/>
      </rPr>
      <t>1512</t>
    </r>
    <r>
      <rPr>
        <sz val="24"/>
        <rFont val="方正仿宋简体"/>
        <charset val="134"/>
      </rPr>
      <t>亩增施有机肥地力提升区。</t>
    </r>
    <r>
      <rPr>
        <sz val="24"/>
        <rFont val="Times New Roman"/>
        <charset val="134"/>
      </rPr>
      <t xml:space="preserve">
4.</t>
    </r>
    <r>
      <rPr>
        <sz val="24"/>
        <rFont val="方正仿宋简体"/>
        <charset val="134"/>
      </rPr>
      <t>投资</t>
    </r>
    <r>
      <rPr>
        <sz val="24"/>
        <rFont val="Times New Roman"/>
        <charset val="134"/>
      </rPr>
      <t>700</t>
    </r>
    <r>
      <rPr>
        <sz val="24"/>
        <rFont val="方正仿宋简体"/>
        <charset val="134"/>
      </rPr>
      <t>万元。重度盐碱地</t>
    </r>
    <r>
      <rPr>
        <sz val="24"/>
        <rFont val="Times New Roman"/>
        <charset val="134"/>
      </rPr>
      <t>“</t>
    </r>
    <r>
      <rPr>
        <sz val="24"/>
        <rFont val="方正仿宋简体"/>
        <charset val="134"/>
      </rPr>
      <t>有特色</t>
    </r>
    <r>
      <rPr>
        <sz val="24"/>
        <rFont val="Times New Roman"/>
        <charset val="134"/>
      </rPr>
      <t>”</t>
    </r>
    <r>
      <rPr>
        <sz val="24"/>
        <rFont val="方正仿宋简体"/>
        <charset val="134"/>
      </rPr>
      <t>示范区。新建</t>
    </r>
    <r>
      <rPr>
        <sz val="24"/>
        <rFont val="Times New Roman"/>
        <charset val="134"/>
      </rPr>
      <t>735</t>
    </r>
    <r>
      <rPr>
        <sz val="24"/>
        <rFont val="方正仿宋简体"/>
        <charset val="134"/>
      </rPr>
      <t>亩暗管排水区，</t>
    </r>
    <r>
      <rPr>
        <sz val="24"/>
        <rFont val="Times New Roman"/>
        <charset val="134"/>
      </rPr>
      <t>349</t>
    </r>
    <r>
      <rPr>
        <sz val="24"/>
        <rFont val="方正仿宋简体"/>
        <charset val="134"/>
      </rPr>
      <t>亩暗沟排水区，</t>
    </r>
    <r>
      <rPr>
        <sz val="24"/>
        <rFont val="Times New Roman"/>
        <charset val="134"/>
      </rPr>
      <t>226</t>
    </r>
    <r>
      <rPr>
        <sz val="24"/>
        <rFont val="方正仿宋简体"/>
        <charset val="134"/>
      </rPr>
      <t>亩明沟</t>
    </r>
    <r>
      <rPr>
        <sz val="24"/>
        <rFont val="Times New Roman"/>
        <charset val="134"/>
      </rPr>
      <t>+</t>
    </r>
    <r>
      <rPr>
        <sz val="24"/>
        <rFont val="方正仿宋简体"/>
        <charset val="134"/>
      </rPr>
      <t>深松破障改良区；新建土壤改良工程</t>
    </r>
    <r>
      <rPr>
        <sz val="24"/>
        <rFont val="Times New Roman"/>
        <charset val="134"/>
      </rPr>
      <t>1310</t>
    </r>
    <r>
      <rPr>
        <sz val="24"/>
        <rFont val="方正仿宋简体"/>
        <charset val="134"/>
      </rPr>
      <t>亩；新建首部监测、田间自动化阀门、地下水监测及四情监测系统、农田植保、信息化控制系统等。</t>
    </r>
  </si>
  <si>
    <r>
      <rPr>
        <sz val="24"/>
        <rFont val="方正仿宋简体"/>
        <charset val="134"/>
      </rPr>
      <t>新建高频灌溉水肥一体化示范区</t>
    </r>
    <r>
      <rPr>
        <sz val="24"/>
        <rFont val="宋体"/>
        <charset val="134"/>
      </rPr>
      <t>≥</t>
    </r>
    <r>
      <rPr>
        <sz val="24"/>
        <rFont val="Times New Roman"/>
        <charset val="134"/>
      </rPr>
      <t>2000</t>
    </r>
    <r>
      <rPr>
        <sz val="24"/>
        <rFont val="方正仿宋简体"/>
        <charset val="134"/>
      </rPr>
      <t>亩，新建信息化工程</t>
    </r>
    <r>
      <rPr>
        <sz val="24"/>
        <rFont val="宋体"/>
        <charset val="134"/>
      </rPr>
      <t>≥</t>
    </r>
    <r>
      <rPr>
        <sz val="24"/>
        <rFont val="Times New Roman"/>
        <charset val="134"/>
      </rPr>
      <t>2328</t>
    </r>
    <r>
      <rPr>
        <sz val="24"/>
        <rFont val="方正仿宋简体"/>
        <charset val="134"/>
      </rPr>
      <t>亩，新建田间改良工程</t>
    </r>
    <r>
      <rPr>
        <sz val="24"/>
        <rFont val="宋体"/>
        <charset val="134"/>
      </rPr>
      <t>≥</t>
    </r>
    <r>
      <rPr>
        <sz val="24"/>
        <rFont val="Times New Roman"/>
        <charset val="134"/>
      </rPr>
      <t>2822</t>
    </r>
    <r>
      <rPr>
        <sz val="24"/>
        <rFont val="方正仿宋简体"/>
        <charset val="134"/>
      </rPr>
      <t>亩，受益行政村数</t>
    </r>
    <r>
      <rPr>
        <sz val="24"/>
        <rFont val="宋体"/>
        <charset val="134"/>
      </rPr>
      <t>≥</t>
    </r>
    <r>
      <rPr>
        <sz val="24"/>
        <rFont val="Times New Roman"/>
        <charset val="134"/>
      </rPr>
      <t>4</t>
    </r>
    <r>
      <rPr>
        <sz val="24"/>
        <rFont val="方正仿宋简体"/>
        <charset val="134"/>
      </rPr>
      <t>个，项目验收合格率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20</t>
    </r>
    <r>
      <rPr>
        <sz val="24"/>
        <rFont val="方正仿宋简体"/>
        <charset val="134"/>
      </rPr>
      <t>人，人均增收</t>
    </r>
    <r>
      <rPr>
        <sz val="24"/>
        <rFont val="Times New Roman"/>
        <charset val="134"/>
      </rPr>
      <t>2000</t>
    </r>
    <r>
      <rPr>
        <sz val="24"/>
        <rFont val="方正仿宋简体"/>
        <charset val="134"/>
      </rPr>
      <t>元以上；</t>
    </r>
    <r>
      <rPr>
        <b/>
        <sz val="24"/>
        <rFont val="Times New Roman"/>
        <charset val="134"/>
      </rPr>
      <t xml:space="preserve">
</t>
    </r>
    <r>
      <rPr>
        <b/>
        <sz val="24"/>
        <rFont val="方正仿宋简体"/>
        <charset val="134"/>
      </rPr>
      <t>社会效益：</t>
    </r>
    <r>
      <rPr>
        <sz val="24"/>
        <rFont val="方正仿宋简体"/>
        <charset val="134"/>
      </rPr>
      <t>新建高频灌溉水肥一体化示范区</t>
    </r>
    <r>
      <rPr>
        <sz val="24"/>
        <rFont val="宋体"/>
        <charset val="134"/>
      </rPr>
      <t>≥</t>
    </r>
    <r>
      <rPr>
        <sz val="24"/>
        <rFont val="Times New Roman"/>
        <charset val="134"/>
      </rPr>
      <t>2000</t>
    </r>
    <r>
      <rPr>
        <sz val="24"/>
        <rFont val="方正仿宋简体"/>
        <charset val="134"/>
      </rPr>
      <t>亩，新建信息化工程</t>
    </r>
    <r>
      <rPr>
        <sz val="24"/>
        <rFont val="宋体"/>
        <charset val="134"/>
      </rPr>
      <t>≥</t>
    </r>
    <r>
      <rPr>
        <sz val="24"/>
        <rFont val="Times New Roman"/>
        <charset val="134"/>
      </rPr>
      <t>2328</t>
    </r>
    <r>
      <rPr>
        <sz val="24"/>
        <rFont val="方正仿宋简体"/>
        <charset val="134"/>
      </rPr>
      <t>亩，新建田间改良工程</t>
    </r>
    <r>
      <rPr>
        <sz val="24"/>
        <rFont val="宋体"/>
        <charset val="134"/>
      </rPr>
      <t>≥</t>
    </r>
    <r>
      <rPr>
        <sz val="24"/>
        <rFont val="Times New Roman"/>
        <charset val="134"/>
      </rPr>
      <t>2822</t>
    </r>
    <r>
      <rPr>
        <sz val="24"/>
        <rFont val="方正仿宋简体"/>
        <charset val="134"/>
      </rPr>
      <t>亩，受益行政村数</t>
    </r>
    <r>
      <rPr>
        <sz val="24"/>
        <rFont val="宋体"/>
        <charset val="134"/>
      </rPr>
      <t>≥</t>
    </r>
    <r>
      <rPr>
        <sz val="24"/>
        <rFont val="Times New Roman"/>
        <charset val="134"/>
      </rPr>
      <t>4</t>
    </r>
    <r>
      <rPr>
        <sz val="24"/>
        <rFont val="方正仿宋简体"/>
        <charset val="134"/>
      </rPr>
      <t>个，实现就地就近就业增收，收益农户</t>
    </r>
    <r>
      <rPr>
        <sz val="24"/>
        <rFont val="宋体"/>
        <charset val="134"/>
      </rPr>
      <t>≥</t>
    </r>
    <r>
      <rPr>
        <sz val="24"/>
        <rFont val="Times New Roman"/>
        <charset val="134"/>
      </rPr>
      <t>200</t>
    </r>
    <r>
      <rPr>
        <sz val="24"/>
        <rFont val="方正仿宋简体"/>
        <charset val="134"/>
      </rPr>
      <t>人，项目验收合格率</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满意度：受益农户满意度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</si>
  <si>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项目与建成后交付</t>
    </r>
    <r>
      <rPr>
        <sz val="24"/>
        <color theme="1"/>
        <rFont val="Times New Roman"/>
        <charset val="134"/>
      </rPr>
      <t>13</t>
    </r>
    <r>
      <rPr>
        <sz val="24"/>
        <color theme="1"/>
        <rFont val="方正仿宋简体"/>
        <charset val="134"/>
      </rPr>
      <t>村、</t>
    </r>
    <r>
      <rPr>
        <sz val="24"/>
        <color theme="1"/>
        <rFont val="Times New Roman"/>
        <charset val="134"/>
      </rPr>
      <t>5</t>
    </r>
    <r>
      <rPr>
        <sz val="24"/>
        <color theme="1"/>
        <rFont val="方正仿宋简体"/>
        <charset val="134"/>
      </rPr>
      <t>村、</t>
    </r>
    <r>
      <rPr>
        <sz val="24"/>
        <color theme="1"/>
        <rFont val="Times New Roman"/>
        <charset val="134"/>
      </rPr>
      <t>9</t>
    </r>
    <r>
      <rPr>
        <sz val="24"/>
        <color theme="1"/>
        <rFont val="方正仿宋简体"/>
        <charset val="134"/>
      </rPr>
      <t>村、</t>
    </r>
    <r>
      <rPr>
        <sz val="24"/>
        <color theme="1"/>
        <rFont val="Times New Roman"/>
        <charset val="134"/>
      </rPr>
      <t>5</t>
    </r>
    <r>
      <rPr>
        <sz val="24"/>
        <color theme="1"/>
        <rFont val="方正仿宋简体"/>
        <charset val="134"/>
      </rPr>
      <t>村使用，由</t>
    </r>
    <r>
      <rPr>
        <sz val="24"/>
        <color theme="1"/>
        <rFont val="Times New Roman"/>
        <charset val="134"/>
      </rPr>
      <t>13</t>
    </r>
    <r>
      <rPr>
        <sz val="24"/>
        <color theme="1"/>
        <rFont val="方正仿宋简体"/>
        <charset val="134"/>
      </rPr>
      <t>村、</t>
    </r>
    <r>
      <rPr>
        <sz val="24"/>
        <color theme="1"/>
        <rFont val="Times New Roman"/>
        <charset val="134"/>
      </rPr>
      <t>5</t>
    </r>
    <r>
      <rPr>
        <sz val="24"/>
        <color theme="1"/>
        <rFont val="方正仿宋简体"/>
        <charset val="134"/>
      </rPr>
      <t>村、</t>
    </r>
    <r>
      <rPr>
        <sz val="24"/>
        <color theme="1"/>
        <rFont val="Times New Roman"/>
        <charset val="134"/>
      </rPr>
      <t>9</t>
    </r>
    <r>
      <rPr>
        <sz val="24"/>
        <color theme="1"/>
        <rFont val="方正仿宋简体"/>
        <charset val="134"/>
      </rPr>
      <t>村、</t>
    </r>
    <r>
      <rPr>
        <sz val="24"/>
        <color theme="1"/>
        <rFont val="Times New Roman"/>
        <charset val="134"/>
      </rPr>
      <t>5</t>
    </r>
    <r>
      <rPr>
        <sz val="24"/>
        <color theme="1"/>
        <rFont val="方正仿宋简体"/>
        <charset val="134"/>
      </rPr>
      <t>村负责运行维护；有效提高水资源利用率和保证率，全面提高灌溉水平。土壤环境得质量到改善、提升土壤肥力，提高农作物产量，改善农民的生产生活条件，增加农民的收入。</t>
    </r>
  </si>
  <si>
    <t>BCX026</t>
  </si>
  <si>
    <r>
      <rPr>
        <sz val="24"/>
        <color theme="1"/>
        <rFont val="方正仿宋简体"/>
        <charset val="134"/>
      </rPr>
      <t>巴楚县</t>
    </r>
    <r>
      <rPr>
        <sz val="24"/>
        <color theme="1"/>
        <rFont val="Times New Roman"/>
        <charset val="134"/>
      </rPr>
      <t>2025</t>
    </r>
    <r>
      <rPr>
        <sz val="24"/>
        <color theme="1"/>
        <rFont val="方正仿宋简体"/>
        <charset val="134"/>
      </rPr>
      <t>年小额贷款贴息补助项目</t>
    </r>
  </si>
  <si>
    <t>金融保险配套项目</t>
  </si>
  <si>
    <t>巴楚县</t>
  </si>
  <si>
    <r>
      <rPr>
        <b/>
        <sz val="24"/>
        <rFont val="方正仿宋简体"/>
        <charset val="134"/>
      </rPr>
      <t>总投资：</t>
    </r>
    <r>
      <rPr>
        <sz val="24"/>
        <rFont val="Times New Roman"/>
        <charset val="134"/>
      </rPr>
      <t>620</t>
    </r>
    <r>
      <rPr>
        <sz val="24"/>
        <rFont val="方正仿宋简体"/>
        <charset val="134"/>
      </rPr>
      <t>万元</t>
    </r>
    <r>
      <rPr>
        <sz val="24"/>
        <rFont val="Times New Roman"/>
        <charset val="134"/>
      </rPr>
      <t xml:space="preserve">
</t>
    </r>
    <r>
      <rPr>
        <b/>
        <sz val="24"/>
        <rFont val="方正仿宋简体"/>
        <charset val="134"/>
      </rPr>
      <t>建设内容：</t>
    </r>
    <r>
      <rPr>
        <b/>
        <sz val="24"/>
        <rFont val="Times New Roman"/>
        <charset val="134"/>
      </rPr>
      <t xml:space="preserve">
</t>
    </r>
    <r>
      <rPr>
        <sz val="24"/>
        <rFont val="Times New Roman"/>
        <charset val="134"/>
      </rPr>
      <t>1.</t>
    </r>
    <r>
      <rPr>
        <sz val="24"/>
        <rFont val="方正仿宋简体"/>
        <charset val="134"/>
      </rPr>
      <t>投资</t>
    </r>
    <r>
      <rPr>
        <sz val="24"/>
        <rFont val="Times New Roman"/>
        <charset val="134"/>
      </rPr>
      <t>600</t>
    </r>
    <r>
      <rPr>
        <sz val="24"/>
        <rFont val="方正仿宋简体"/>
        <charset val="134"/>
      </rPr>
      <t>万元。为全县</t>
    </r>
    <r>
      <rPr>
        <sz val="24"/>
        <rFont val="Times New Roman"/>
        <charset val="134"/>
      </rPr>
      <t>7749</t>
    </r>
    <r>
      <rPr>
        <sz val="24"/>
        <rFont val="方正仿宋简体"/>
        <charset val="134"/>
      </rPr>
      <t>户脱贫人口、边缘易致贫户小额信贷给予贴息补助；</t>
    </r>
    <r>
      <rPr>
        <sz val="24"/>
        <rFont val="Times New Roman"/>
        <charset val="134"/>
      </rPr>
      <t xml:space="preserve">
2.</t>
    </r>
    <r>
      <rPr>
        <sz val="24"/>
        <rFont val="方正仿宋简体"/>
        <charset val="134"/>
      </rPr>
      <t>投资</t>
    </r>
    <r>
      <rPr>
        <sz val="24"/>
        <rFont val="Times New Roman"/>
        <charset val="134"/>
      </rPr>
      <t>20</t>
    </r>
    <r>
      <rPr>
        <sz val="24"/>
        <rFont val="方正仿宋简体"/>
        <charset val="134"/>
      </rPr>
      <t>万元，为全县</t>
    </r>
    <r>
      <rPr>
        <sz val="24"/>
        <rFont val="Times New Roman"/>
        <charset val="134"/>
      </rPr>
      <t>199</t>
    </r>
    <r>
      <rPr>
        <sz val="24"/>
        <rFont val="方正仿宋简体"/>
        <charset val="134"/>
      </rPr>
      <t>户突发严重困难户小额贷款进给予贴息补助。</t>
    </r>
  </si>
  <si>
    <r>
      <rPr>
        <b/>
        <sz val="24"/>
        <rFont val="方正仿宋简体"/>
        <charset val="134"/>
      </rPr>
      <t>经济效益</t>
    </r>
    <r>
      <rPr>
        <sz val="24"/>
        <rFont val="方正仿宋简体"/>
        <charset val="134"/>
      </rPr>
      <t>：脱贫户（含边缘易致贫户、突发严重困难户）贷款申请满足率</t>
    </r>
    <r>
      <rPr>
        <sz val="24"/>
        <rFont val="宋体"/>
        <charset val="134"/>
      </rPr>
      <t>≥</t>
    </r>
    <r>
      <rPr>
        <sz val="24"/>
        <rFont val="Times New Roman"/>
        <charset val="134"/>
      </rPr>
      <t>90%</t>
    </r>
    <r>
      <rPr>
        <sz val="24"/>
        <rFont val="方正仿宋简体"/>
        <charset val="134"/>
      </rPr>
      <t>，带动银行向脱贫人口（含边缘易致贫户、突发严重困难户）发放贷款总额</t>
    </r>
    <r>
      <rPr>
        <sz val="24"/>
        <rFont val="宋体"/>
        <charset val="134"/>
      </rPr>
      <t>≥</t>
    </r>
    <r>
      <rPr>
        <sz val="24"/>
        <rFont val="Times New Roman"/>
        <charset val="134"/>
      </rPr>
      <t>19437.9</t>
    </r>
    <r>
      <rPr>
        <sz val="24"/>
        <rFont val="方正仿宋简体"/>
        <charset val="134"/>
      </rPr>
      <t>万元，小额信贷贴息利率为人民银行同期贷款利率，小额贷款贴息单笔贷款额度</t>
    </r>
    <r>
      <rPr>
        <sz val="24"/>
        <rFont val="宋体"/>
        <charset val="134"/>
      </rPr>
      <t>≤</t>
    </r>
    <r>
      <rPr>
        <sz val="24"/>
        <rFont val="Times New Roman"/>
        <charset val="134"/>
      </rPr>
      <t>5</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：受益脱贫户（含边缘易致贫户、突发严重困难户）</t>
    </r>
    <r>
      <rPr>
        <sz val="24"/>
        <rFont val="宋体"/>
        <charset val="134"/>
      </rPr>
      <t>≥</t>
    </r>
    <r>
      <rPr>
        <sz val="24"/>
        <rFont val="Times New Roman"/>
        <charset val="134"/>
      </rPr>
      <t>7948</t>
    </r>
    <r>
      <rPr>
        <sz val="24"/>
        <rFont val="方正仿宋简体"/>
        <charset val="134"/>
      </rPr>
      <t>户，通过小额信贷补贴利息，解决脱贫人口（含边缘易致贫户、突发严重困难户）资金短缺的问题，减轻还贷压力，带动脱贫户、边缘户发展生产积极性。</t>
    </r>
  </si>
  <si>
    <t>解决脱贫人口（含边缘易致贫户、突发严重困难户）资金短缺的问题，有效减轻还贷压力，持续促进脱贫户贷款用于产业发展增收。</t>
  </si>
  <si>
    <t>县农村合作经济发展中心</t>
  </si>
  <si>
    <t>梁保卫</t>
  </si>
  <si>
    <t>BCX027</t>
  </si>
  <si>
    <r>
      <rPr>
        <sz val="24"/>
        <color theme="1"/>
        <rFont val="方正仿宋简体"/>
        <charset val="134"/>
      </rPr>
      <t>巴楚县</t>
    </r>
    <r>
      <rPr>
        <sz val="24"/>
        <color theme="1"/>
        <rFont val="Times New Roman"/>
        <charset val="134"/>
      </rPr>
      <t>2025</t>
    </r>
    <r>
      <rPr>
        <sz val="24"/>
        <color theme="1"/>
        <rFont val="方正仿宋简体"/>
        <charset val="134"/>
      </rPr>
      <t>年购进新增良种能繁母牛补助项目</t>
    </r>
  </si>
  <si>
    <t>阿瓦提镇、英吾斯塘乡、琼库尔恰克乡、色力布亚镇、阿拉格尔乡、阿克萨克马热勒乡、夏马勒乡、阿纳库勒乡、多来提巴格乡、恰尔巴格乡、巴楚镇</t>
  </si>
  <si>
    <r>
      <rPr>
        <b/>
        <sz val="24"/>
        <rFont val="方正仿宋简体"/>
        <charset val="134"/>
      </rPr>
      <t>总投资：</t>
    </r>
    <r>
      <rPr>
        <sz val="24"/>
        <rFont val="Times New Roman"/>
        <charset val="134"/>
      </rPr>
      <t>2051.4</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11</t>
    </r>
    <r>
      <rPr>
        <sz val="24"/>
        <rFont val="方正仿宋简体"/>
        <charset val="134"/>
      </rPr>
      <t>个乡镇</t>
    </r>
    <r>
      <rPr>
        <sz val="24"/>
        <rFont val="Times New Roman"/>
        <charset val="134"/>
      </rPr>
      <t>4734</t>
    </r>
    <r>
      <rPr>
        <sz val="24"/>
        <rFont val="方正仿宋简体"/>
        <charset val="134"/>
      </rPr>
      <t>户脱贫户和监测对象当年购进的</t>
    </r>
    <r>
      <rPr>
        <sz val="24"/>
        <rFont val="Times New Roman"/>
        <charset val="134"/>
      </rPr>
      <t>6838</t>
    </r>
    <r>
      <rPr>
        <sz val="24"/>
        <rFont val="方正仿宋简体"/>
        <charset val="134"/>
      </rPr>
      <t>头良种能繁母牛（饲养</t>
    </r>
    <r>
      <rPr>
        <sz val="24"/>
        <rFont val="Times New Roman"/>
        <charset val="134"/>
      </rPr>
      <t>3</t>
    </r>
    <r>
      <rPr>
        <sz val="24"/>
        <rFont val="方正仿宋简体"/>
        <charset val="134"/>
      </rPr>
      <t>个月以上）进行奖补，按照每只</t>
    </r>
    <r>
      <rPr>
        <sz val="24"/>
        <rFont val="Times New Roman"/>
        <charset val="134"/>
      </rPr>
      <t>3000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648</t>
    </r>
    <r>
      <rPr>
        <sz val="24"/>
        <rFont val="方正仿宋简体"/>
        <charset val="134"/>
      </rPr>
      <t>户</t>
    </r>
    <r>
      <rPr>
        <sz val="24"/>
        <rFont val="Times New Roman"/>
        <charset val="134"/>
      </rPr>
      <t>1028</t>
    </r>
    <r>
      <rPr>
        <sz val="24"/>
        <rFont val="方正仿宋简体"/>
        <charset val="134"/>
      </rPr>
      <t>头、英吾斯塘乡</t>
    </r>
    <r>
      <rPr>
        <sz val="24"/>
        <rFont val="Times New Roman"/>
        <charset val="134"/>
      </rPr>
      <t>869</t>
    </r>
    <r>
      <rPr>
        <sz val="24"/>
        <rFont val="方正仿宋简体"/>
        <charset val="134"/>
      </rPr>
      <t>户</t>
    </r>
    <r>
      <rPr>
        <sz val="24"/>
        <rFont val="Times New Roman"/>
        <charset val="134"/>
      </rPr>
      <t>1405</t>
    </r>
    <r>
      <rPr>
        <sz val="24"/>
        <rFont val="方正仿宋简体"/>
        <charset val="134"/>
      </rPr>
      <t>头、琼库尔恰克乡</t>
    </r>
    <r>
      <rPr>
        <sz val="24"/>
        <rFont val="Times New Roman"/>
        <charset val="134"/>
      </rPr>
      <t>1154</t>
    </r>
    <r>
      <rPr>
        <sz val="24"/>
        <rFont val="方正仿宋简体"/>
        <charset val="134"/>
      </rPr>
      <t>户</t>
    </r>
    <r>
      <rPr>
        <sz val="24"/>
        <rFont val="Times New Roman"/>
        <charset val="134"/>
      </rPr>
      <t>1389</t>
    </r>
    <r>
      <rPr>
        <sz val="24"/>
        <rFont val="方正仿宋简体"/>
        <charset val="134"/>
      </rPr>
      <t>头、色力布亚镇</t>
    </r>
    <r>
      <rPr>
        <sz val="24"/>
        <rFont val="Times New Roman"/>
        <charset val="134"/>
      </rPr>
      <t>537</t>
    </r>
    <r>
      <rPr>
        <sz val="24"/>
        <rFont val="方正仿宋简体"/>
        <charset val="134"/>
      </rPr>
      <t>户</t>
    </r>
    <r>
      <rPr>
        <sz val="24"/>
        <rFont val="Times New Roman"/>
        <charset val="134"/>
      </rPr>
      <t>820</t>
    </r>
    <r>
      <rPr>
        <sz val="24"/>
        <rFont val="方正仿宋简体"/>
        <charset val="134"/>
      </rPr>
      <t>头、阿拉格尔乡</t>
    </r>
    <r>
      <rPr>
        <sz val="24"/>
        <rFont val="Times New Roman"/>
        <charset val="134"/>
      </rPr>
      <t>287</t>
    </r>
    <r>
      <rPr>
        <sz val="24"/>
        <rFont val="方正仿宋简体"/>
        <charset val="134"/>
      </rPr>
      <t>户</t>
    </r>
    <r>
      <rPr>
        <sz val="24"/>
        <rFont val="Times New Roman"/>
        <charset val="134"/>
      </rPr>
      <t>469</t>
    </r>
    <r>
      <rPr>
        <sz val="24"/>
        <rFont val="方正仿宋简体"/>
        <charset val="134"/>
      </rPr>
      <t>头、阿克萨克马热勒乡</t>
    </r>
    <r>
      <rPr>
        <sz val="24"/>
        <rFont val="Times New Roman"/>
        <charset val="134"/>
      </rPr>
      <t>301</t>
    </r>
    <r>
      <rPr>
        <sz val="24"/>
        <rFont val="方正仿宋简体"/>
        <charset val="134"/>
      </rPr>
      <t>户</t>
    </r>
    <r>
      <rPr>
        <sz val="24"/>
        <rFont val="Times New Roman"/>
        <charset val="134"/>
      </rPr>
      <t>363</t>
    </r>
    <r>
      <rPr>
        <sz val="24"/>
        <rFont val="方正仿宋简体"/>
        <charset val="134"/>
      </rPr>
      <t>头、夏马勒乡</t>
    </r>
    <r>
      <rPr>
        <sz val="24"/>
        <rFont val="Times New Roman"/>
        <charset val="134"/>
      </rPr>
      <t>122</t>
    </r>
    <r>
      <rPr>
        <sz val="24"/>
        <rFont val="方正仿宋简体"/>
        <charset val="134"/>
      </rPr>
      <t>户</t>
    </r>
    <r>
      <rPr>
        <sz val="24"/>
        <rFont val="Times New Roman"/>
        <charset val="134"/>
      </rPr>
      <t>153</t>
    </r>
    <r>
      <rPr>
        <sz val="24"/>
        <rFont val="方正仿宋简体"/>
        <charset val="134"/>
      </rPr>
      <t>头、阿纳库勒乡</t>
    </r>
    <r>
      <rPr>
        <sz val="24"/>
        <rFont val="Times New Roman"/>
        <charset val="134"/>
      </rPr>
      <t>171</t>
    </r>
    <r>
      <rPr>
        <sz val="24"/>
        <rFont val="方正仿宋简体"/>
        <charset val="134"/>
      </rPr>
      <t>户</t>
    </r>
    <r>
      <rPr>
        <sz val="24"/>
        <rFont val="Times New Roman"/>
        <charset val="134"/>
      </rPr>
      <t>227</t>
    </r>
    <r>
      <rPr>
        <sz val="24"/>
        <rFont val="方正仿宋简体"/>
        <charset val="134"/>
      </rPr>
      <t>头、多来提巴格乡</t>
    </r>
    <r>
      <rPr>
        <sz val="24"/>
        <rFont val="Times New Roman"/>
        <charset val="134"/>
      </rPr>
      <t>250</t>
    </r>
    <r>
      <rPr>
        <sz val="24"/>
        <rFont val="方正仿宋简体"/>
        <charset val="134"/>
      </rPr>
      <t>户</t>
    </r>
    <r>
      <rPr>
        <sz val="24"/>
        <rFont val="Times New Roman"/>
        <charset val="134"/>
      </rPr>
      <t>369</t>
    </r>
    <r>
      <rPr>
        <sz val="24"/>
        <rFont val="方正仿宋简体"/>
        <charset val="134"/>
      </rPr>
      <t>头、恰尔巴格乡</t>
    </r>
    <r>
      <rPr>
        <sz val="24"/>
        <rFont val="Times New Roman"/>
        <charset val="134"/>
      </rPr>
      <t>394</t>
    </r>
    <r>
      <rPr>
        <sz val="24"/>
        <rFont val="方正仿宋简体"/>
        <charset val="134"/>
      </rPr>
      <t>户</t>
    </r>
    <r>
      <rPr>
        <sz val="24"/>
        <rFont val="Times New Roman"/>
        <charset val="134"/>
      </rPr>
      <t>613</t>
    </r>
    <r>
      <rPr>
        <sz val="24"/>
        <rFont val="方正仿宋简体"/>
        <charset val="134"/>
      </rPr>
      <t>头、巴楚镇</t>
    </r>
    <r>
      <rPr>
        <sz val="24"/>
        <rFont val="Times New Roman"/>
        <charset val="134"/>
      </rPr>
      <t>1</t>
    </r>
    <r>
      <rPr>
        <sz val="24"/>
        <rFont val="方正仿宋简体"/>
        <charset val="134"/>
      </rPr>
      <t>户</t>
    </r>
    <r>
      <rPr>
        <sz val="24"/>
        <rFont val="Times New Roman"/>
        <charset val="134"/>
      </rPr>
      <t>2</t>
    </r>
    <r>
      <rPr>
        <sz val="24"/>
        <rFont val="方正仿宋简体"/>
        <charset val="134"/>
      </rPr>
      <t>头。</t>
    </r>
  </si>
  <si>
    <r>
      <rPr>
        <sz val="24"/>
        <rFont val="方正仿宋简体"/>
        <charset val="134"/>
      </rPr>
      <t>补贴新增能繁母牛数量</t>
    </r>
    <r>
      <rPr>
        <sz val="24"/>
        <rFont val="宋体"/>
        <charset val="134"/>
      </rPr>
      <t>≥</t>
    </r>
    <r>
      <rPr>
        <sz val="24"/>
        <rFont val="Times New Roman"/>
        <charset val="134"/>
      </rPr>
      <t>6838</t>
    </r>
    <r>
      <rPr>
        <sz val="24"/>
        <rFont val="方正仿宋简体"/>
        <charset val="134"/>
      </rPr>
      <t>头，资金使用合规率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2051.4</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4734</t>
    </r>
    <r>
      <rPr>
        <sz val="24"/>
        <rFont val="方正仿宋简体"/>
        <charset val="134"/>
      </rPr>
      <t>户，通过项目实施，激发农户内生动力，有效推动庭院养殖发展。</t>
    </r>
  </si>
  <si>
    <r>
      <rPr>
        <sz val="24"/>
        <rFont val="方正仿宋简体"/>
        <charset val="134"/>
      </rPr>
      <t>可带动</t>
    </r>
    <r>
      <rPr>
        <sz val="24"/>
        <rFont val="Times New Roman"/>
        <charset val="134"/>
      </rPr>
      <t>4734</t>
    </r>
    <r>
      <rPr>
        <sz val="24"/>
        <rFont val="方正仿宋简体"/>
        <charset val="134"/>
      </rPr>
      <t>户脱贫户（含监测对象）全年增收</t>
    </r>
    <r>
      <rPr>
        <sz val="24"/>
        <rFont val="Times New Roman"/>
        <charset val="134"/>
      </rPr>
      <t>2051.4</t>
    </r>
    <r>
      <rPr>
        <sz val="24"/>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</si>
  <si>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库尔班、牛振东、刘山山、贾中元、汪生龙、耿德一</t>
    </r>
  </si>
  <si>
    <t>BCX028</t>
  </si>
  <si>
    <r>
      <rPr>
        <sz val="24"/>
        <color theme="1"/>
        <rFont val="方正仿宋简体"/>
        <charset val="134"/>
      </rPr>
      <t>巴楚县</t>
    </r>
    <r>
      <rPr>
        <sz val="24"/>
        <color theme="1"/>
        <rFont val="Times New Roman"/>
        <charset val="134"/>
      </rPr>
      <t>2025</t>
    </r>
    <r>
      <rPr>
        <sz val="24"/>
        <color theme="1"/>
        <rFont val="方正仿宋简体"/>
        <charset val="134"/>
      </rPr>
      <t>年自繁良种母牛补助项目</t>
    </r>
  </si>
  <si>
    <t>阿瓦提镇、英吾斯塘乡、琼库尔恰克乡、色力布亚镇、阿拉格尔乡、阿克萨克马热勒乡、夏马勒乡、阿纳库勒乡、巴楚镇、多来提巴格乡、恰尔巴格乡、三岔口镇</t>
  </si>
  <si>
    <r>
      <rPr>
        <b/>
        <sz val="24"/>
        <rFont val="方正仿宋简体"/>
        <charset val="134"/>
      </rPr>
      <t>总投资：</t>
    </r>
    <r>
      <rPr>
        <sz val="24"/>
        <rFont val="Times New Roman"/>
        <charset val="134"/>
      </rPr>
      <t>797.7</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12</t>
    </r>
    <r>
      <rPr>
        <sz val="24"/>
        <rFont val="方正仿宋简体"/>
        <charset val="134"/>
      </rPr>
      <t>个乡镇</t>
    </r>
    <r>
      <rPr>
        <sz val="24"/>
        <rFont val="Times New Roman"/>
        <charset val="134"/>
      </rPr>
      <t>2171</t>
    </r>
    <r>
      <rPr>
        <sz val="24"/>
        <rFont val="方正仿宋简体"/>
        <charset val="134"/>
      </rPr>
      <t>户脱贫户和监测对象当年自繁扩增的</t>
    </r>
    <r>
      <rPr>
        <sz val="24"/>
        <rFont val="Times New Roman"/>
        <charset val="134"/>
      </rPr>
      <t>2659</t>
    </r>
    <r>
      <rPr>
        <sz val="24"/>
        <rFont val="方正仿宋简体"/>
        <charset val="134"/>
      </rPr>
      <t>头良种母牛（饲养</t>
    </r>
    <r>
      <rPr>
        <sz val="24"/>
        <rFont val="Times New Roman"/>
        <charset val="134"/>
      </rPr>
      <t>3</t>
    </r>
    <r>
      <rPr>
        <sz val="24"/>
        <rFont val="方正仿宋简体"/>
        <charset val="134"/>
      </rPr>
      <t>个月以上）进行奖补，按照每只</t>
    </r>
    <r>
      <rPr>
        <sz val="24"/>
        <rFont val="Times New Roman"/>
        <charset val="134"/>
      </rPr>
      <t>3000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150</t>
    </r>
    <r>
      <rPr>
        <sz val="24"/>
        <rFont val="方正仿宋简体"/>
        <charset val="134"/>
      </rPr>
      <t>户</t>
    </r>
    <r>
      <rPr>
        <sz val="24"/>
        <rFont val="Times New Roman"/>
        <charset val="134"/>
      </rPr>
      <t>167</t>
    </r>
    <r>
      <rPr>
        <sz val="24"/>
        <rFont val="方正仿宋简体"/>
        <charset val="134"/>
      </rPr>
      <t>头、英吾斯塘乡</t>
    </r>
    <r>
      <rPr>
        <sz val="24"/>
        <rFont val="Times New Roman"/>
        <charset val="134"/>
      </rPr>
      <t>155</t>
    </r>
    <r>
      <rPr>
        <sz val="24"/>
        <rFont val="方正仿宋简体"/>
        <charset val="134"/>
      </rPr>
      <t>户</t>
    </r>
    <r>
      <rPr>
        <sz val="24"/>
        <rFont val="Times New Roman"/>
        <charset val="134"/>
      </rPr>
      <t>166</t>
    </r>
    <r>
      <rPr>
        <sz val="24"/>
        <rFont val="方正仿宋简体"/>
        <charset val="134"/>
      </rPr>
      <t>头、琼库尔恰克乡</t>
    </r>
    <r>
      <rPr>
        <sz val="24"/>
        <rFont val="Times New Roman"/>
        <charset val="134"/>
      </rPr>
      <t>292</t>
    </r>
    <r>
      <rPr>
        <sz val="24"/>
        <rFont val="方正仿宋简体"/>
        <charset val="134"/>
      </rPr>
      <t>户</t>
    </r>
    <r>
      <rPr>
        <sz val="24"/>
        <rFont val="Times New Roman"/>
        <charset val="134"/>
      </rPr>
      <t>324</t>
    </r>
    <r>
      <rPr>
        <sz val="24"/>
        <rFont val="方正仿宋简体"/>
        <charset val="134"/>
      </rPr>
      <t>头、色力布亚镇</t>
    </r>
    <r>
      <rPr>
        <sz val="24"/>
        <rFont val="Times New Roman"/>
        <charset val="134"/>
      </rPr>
      <t>189</t>
    </r>
    <r>
      <rPr>
        <sz val="24"/>
        <rFont val="方正仿宋简体"/>
        <charset val="134"/>
      </rPr>
      <t>户</t>
    </r>
    <r>
      <rPr>
        <sz val="24"/>
        <rFont val="Times New Roman"/>
        <charset val="134"/>
      </rPr>
      <t>224</t>
    </r>
    <r>
      <rPr>
        <sz val="24"/>
        <rFont val="方正仿宋简体"/>
        <charset val="134"/>
      </rPr>
      <t>头、阿拉格尔乡</t>
    </r>
    <r>
      <rPr>
        <sz val="24"/>
        <rFont val="Times New Roman"/>
        <charset val="134"/>
      </rPr>
      <t>172</t>
    </r>
    <r>
      <rPr>
        <sz val="24"/>
        <rFont val="方正仿宋简体"/>
        <charset val="134"/>
      </rPr>
      <t>户</t>
    </r>
    <r>
      <rPr>
        <sz val="24"/>
        <rFont val="Times New Roman"/>
        <charset val="134"/>
      </rPr>
      <t>212</t>
    </r>
    <r>
      <rPr>
        <sz val="24"/>
        <rFont val="方正仿宋简体"/>
        <charset val="134"/>
      </rPr>
      <t>头、阿克萨克马热勒乡</t>
    </r>
    <r>
      <rPr>
        <sz val="24"/>
        <rFont val="Times New Roman"/>
        <charset val="134"/>
      </rPr>
      <t>88</t>
    </r>
    <r>
      <rPr>
        <sz val="24"/>
        <rFont val="方正仿宋简体"/>
        <charset val="134"/>
      </rPr>
      <t>户</t>
    </r>
    <r>
      <rPr>
        <sz val="24"/>
        <rFont val="Times New Roman"/>
        <charset val="134"/>
      </rPr>
      <t>103</t>
    </r>
    <r>
      <rPr>
        <sz val="24"/>
        <rFont val="方正仿宋简体"/>
        <charset val="134"/>
      </rPr>
      <t>头、夏马勒乡</t>
    </r>
    <r>
      <rPr>
        <sz val="24"/>
        <rFont val="Times New Roman"/>
        <charset val="134"/>
      </rPr>
      <t>79</t>
    </r>
    <r>
      <rPr>
        <sz val="24"/>
        <rFont val="方正仿宋简体"/>
        <charset val="134"/>
      </rPr>
      <t>户</t>
    </r>
    <r>
      <rPr>
        <sz val="24"/>
        <rFont val="Times New Roman"/>
        <charset val="134"/>
      </rPr>
      <t>95</t>
    </r>
    <r>
      <rPr>
        <sz val="24"/>
        <rFont val="方正仿宋简体"/>
        <charset val="134"/>
      </rPr>
      <t>头、阿纳库勒乡</t>
    </r>
    <r>
      <rPr>
        <sz val="24"/>
        <rFont val="Times New Roman"/>
        <charset val="134"/>
      </rPr>
      <t>155</t>
    </r>
    <r>
      <rPr>
        <sz val="24"/>
        <rFont val="方正仿宋简体"/>
        <charset val="134"/>
      </rPr>
      <t>户</t>
    </r>
    <r>
      <rPr>
        <sz val="24"/>
        <rFont val="Times New Roman"/>
        <charset val="134"/>
      </rPr>
      <t>210</t>
    </r>
    <r>
      <rPr>
        <sz val="24"/>
        <rFont val="方正仿宋简体"/>
        <charset val="134"/>
      </rPr>
      <t>头、巴楚镇</t>
    </r>
    <r>
      <rPr>
        <sz val="24"/>
        <rFont val="Times New Roman"/>
        <charset val="134"/>
      </rPr>
      <t>1</t>
    </r>
    <r>
      <rPr>
        <sz val="24"/>
        <rFont val="方正仿宋简体"/>
        <charset val="134"/>
      </rPr>
      <t>户</t>
    </r>
    <r>
      <rPr>
        <sz val="24"/>
        <rFont val="Times New Roman"/>
        <charset val="134"/>
      </rPr>
      <t>1</t>
    </r>
    <r>
      <rPr>
        <sz val="24"/>
        <rFont val="方正仿宋简体"/>
        <charset val="134"/>
      </rPr>
      <t>头、多来提巴格乡</t>
    </r>
    <r>
      <rPr>
        <sz val="24"/>
        <rFont val="Times New Roman"/>
        <charset val="134"/>
      </rPr>
      <t>420</t>
    </r>
    <r>
      <rPr>
        <sz val="24"/>
        <rFont val="方正仿宋简体"/>
        <charset val="134"/>
      </rPr>
      <t>户</t>
    </r>
    <r>
      <rPr>
        <sz val="24"/>
        <rFont val="Times New Roman"/>
        <charset val="134"/>
      </rPr>
      <t>559</t>
    </r>
    <r>
      <rPr>
        <sz val="24"/>
        <rFont val="方正仿宋简体"/>
        <charset val="134"/>
      </rPr>
      <t>头、恰尔巴格乡</t>
    </r>
    <r>
      <rPr>
        <sz val="24"/>
        <rFont val="Times New Roman"/>
        <charset val="134"/>
      </rPr>
      <t>463</t>
    </r>
    <r>
      <rPr>
        <sz val="24"/>
        <rFont val="方正仿宋简体"/>
        <charset val="134"/>
      </rPr>
      <t>户</t>
    </r>
    <r>
      <rPr>
        <sz val="24"/>
        <rFont val="Times New Roman"/>
        <charset val="134"/>
      </rPr>
      <t>588</t>
    </r>
    <r>
      <rPr>
        <sz val="24"/>
        <rFont val="方正仿宋简体"/>
        <charset val="134"/>
      </rPr>
      <t>头、三岔口镇</t>
    </r>
    <r>
      <rPr>
        <sz val="24"/>
        <rFont val="Times New Roman"/>
        <charset val="134"/>
      </rPr>
      <t>7</t>
    </r>
    <r>
      <rPr>
        <sz val="24"/>
        <rFont val="方正仿宋简体"/>
        <charset val="134"/>
      </rPr>
      <t>户</t>
    </r>
    <r>
      <rPr>
        <sz val="24"/>
        <rFont val="Times New Roman"/>
        <charset val="134"/>
      </rPr>
      <t>10</t>
    </r>
    <r>
      <rPr>
        <sz val="24"/>
        <rFont val="方正仿宋简体"/>
        <charset val="134"/>
      </rPr>
      <t>头。</t>
    </r>
  </si>
  <si>
    <r>
      <rPr>
        <sz val="24"/>
        <rFont val="方正仿宋简体"/>
        <charset val="134"/>
      </rPr>
      <t>补贴自繁母牛数量</t>
    </r>
    <r>
      <rPr>
        <sz val="24"/>
        <rFont val="宋体"/>
        <charset val="134"/>
      </rPr>
      <t>≥</t>
    </r>
    <r>
      <rPr>
        <sz val="24"/>
        <rFont val="Times New Roman"/>
        <charset val="134"/>
      </rPr>
      <t>2659</t>
    </r>
    <r>
      <rPr>
        <sz val="24"/>
        <rFont val="方正仿宋简体"/>
        <charset val="134"/>
      </rPr>
      <t>头，资金使用合规率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797.7</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2171</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</si>
  <si>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2659</t>
    </r>
    <r>
      <rPr>
        <sz val="24"/>
        <color theme="1"/>
        <rFont val="方正仿宋简体"/>
        <charset val="134"/>
      </rPr>
      <t>户脱贫户（含监测对象）全年增收</t>
    </r>
    <r>
      <rPr>
        <sz val="24"/>
        <color theme="1"/>
        <rFont val="Times New Roman"/>
        <charset val="134"/>
      </rPr>
      <t>797.7</t>
    </r>
    <r>
      <rPr>
        <sz val="24"/>
        <color theme="1"/>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</si>
  <si>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库尔班、牛振东、汪生龙、刘山山、贾中元、田兵兵、耿德一</t>
    </r>
  </si>
  <si>
    <t>BCX029</t>
  </si>
  <si>
    <r>
      <rPr>
        <sz val="24"/>
        <color theme="1"/>
        <rFont val="方正仿宋简体"/>
        <charset val="134"/>
      </rPr>
      <t>巴楚县</t>
    </r>
    <r>
      <rPr>
        <sz val="24"/>
        <color theme="1"/>
        <rFont val="Times New Roman"/>
        <charset val="134"/>
      </rPr>
      <t>2025</t>
    </r>
    <r>
      <rPr>
        <sz val="24"/>
        <color theme="1"/>
        <rFont val="方正仿宋简体"/>
        <charset val="134"/>
      </rPr>
      <t>年购进新增良种能繁母羊补助项目</t>
    </r>
  </si>
  <si>
    <t>阿瓦提镇、英吾斯塘乡、琼库尔恰克乡、色力布亚镇、阿拉格尔乡、阿克萨克马热勒乡、夏马勒乡、阿纳库勒乡、多来提巴格乡、恰尔巴格乡、三岔口镇</t>
  </si>
  <si>
    <r>
      <rPr>
        <b/>
        <sz val="24"/>
        <rFont val="方正仿宋简体"/>
        <charset val="134"/>
      </rPr>
      <t>总投资：</t>
    </r>
    <r>
      <rPr>
        <sz val="24"/>
        <rFont val="Times New Roman"/>
        <charset val="134"/>
      </rPr>
      <t>938.4</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11</t>
    </r>
    <r>
      <rPr>
        <sz val="24"/>
        <rFont val="方正仿宋简体"/>
        <charset val="134"/>
      </rPr>
      <t>个乡镇</t>
    </r>
    <r>
      <rPr>
        <sz val="24"/>
        <rFont val="Times New Roman"/>
        <charset val="134"/>
      </rPr>
      <t>3537</t>
    </r>
    <r>
      <rPr>
        <sz val="24"/>
        <rFont val="方正仿宋简体"/>
        <charset val="134"/>
      </rPr>
      <t>户脱贫户和监测对象购进的</t>
    </r>
    <r>
      <rPr>
        <sz val="24"/>
        <rFont val="Times New Roman"/>
        <charset val="134"/>
      </rPr>
      <t>23460</t>
    </r>
    <r>
      <rPr>
        <sz val="24"/>
        <rFont val="方正仿宋简体"/>
        <charset val="134"/>
      </rPr>
      <t>只良种母羊（饲养</t>
    </r>
    <r>
      <rPr>
        <sz val="24"/>
        <rFont val="Times New Roman"/>
        <charset val="134"/>
      </rPr>
      <t>3</t>
    </r>
    <r>
      <rPr>
        <sz val="24"/>
        <rFont val="方正仿宋简体"/>
        <charset val="134"/>
      </rPr>
      <t>个月以上），按照每只</t>
    </r>
    <r>
      <rPr>
        <sz val="24"/>
        <rFont val="Times New Roman"/>
        <charset val="134"/>
      </rPr>
      <t>400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616</t>
    </r>
    <r>
      <rPr>
        <sz val="24"/>
        <rFont val="方正仿宋简体"/>
        <charset val="134"/>
      </rPr>
      <t>户</t>
    </r>
    <r>
      <rPr>
        <sz val="24"/>
        <rFont val="Times New Roman"/>
        <charset val="134"/>
      </rPr>
      <t>4766</t>
    </r>
    <r>
      <rPr>
        <sz val="24"/>
        <rFont val="方正仿宋简体"/>
        <charset val="134"/>
      </rPr>
      <t>只、英吾斯塘乡</t>
    </r>
    <r>
      <rPr>
        <sz val="24"/>
        <rFont val="Times New Roman"/>
        <charset val="134"/>
      </rPr>
      <t>649</t>
    </r>
    <r>
      <rPr>
        <sz val="24"/>
        <rFont val="方正仿宋简体"/>
        <charset val="134"/>
      </rPr>
      <t>户</t>
    </r>
    <r>
      <rPr>
        <sz val="24"/>
        <rFont val="Times New Roman"/>
        <charset val="134"/>
      </rPr>
      <t>4422</t>
    </r>
    <r>
      <rPr>
        <sz val="24"/>
        <rFont val="方正仿宋简体"/>
        <charset val="134"/>
      </rPr>
      <t>只、琼库尔恰克乡</t>
    </r>
    <r>
      <rPr>
        <sz val="24"/>
        <rFont val="Times New Roman"/>
        <charset val="134"/>
      </rPr>
      <t>699</t>
    </r>
    <r>
      <rPr>
        <sz val="24"/>
        <rFont val="方正仿宋简体"/>
        <charset val="134"/>
      </rPr>
      <t>户</t>
    </r>
    <r>
      <rPr>
        <sz val="24"/>
        <rFont val="Times New Roman"/>
        <charset val="134"/>
      </rPr>
      <t>2626</t>
    </r>
    <r>
      <rPr>
        <sz val="24"/>
        <rFont val="方正仿宋简体"/>
        <charset val="134"/>
      </rPr>
      <t>只、色力布亚镇</t>
    </r>
    <r>
      <rPr>
        <sz val="24"/>
        <rFont val="Times New Roman"/>
        <charset val="134"/>
      </rPr>
      <t>354</t>
    </r>
    <r>
      <rPr>
        <sz val="24"/>
        <rFont val="方正仿宋简体"/>
        <charset val="134"/>
      </rPr>
      <t>户</t>
    </r>
    <r>
      <rPr>
        <sz val="24"/>
        <rFont val="Times New Roman"/>
        <charset val="134"/>
      </rPr>
      <t>1881</t>
    </r>
    <r>
      <rPr>
        <sz val="24"/>
        <rFont val="方正仿宋简体"/>
        <charset val="134"/>
      </rPr>
      <t>只、阿拉格尔乡</t>
    </r>
    <r>
      <rPr>
        <sz val="24"/>
        <rFont val="Times New Roman"/>
        <charset val="134"/>
      </rPr>
      <t>72</t>
    </r>
    <r>
      <rPr>
        <sz val="24"/>
        <rFont val="方正仿宋简体"/>
        <charset val="134"/>
      </rPr>
      <t>户</t>
    </r>
    <r>
      <rPr>
        <sz val="24"/>
        <rFont val="Times New Roman"/>
        <charset val="134"/>
      </rPr>
      <t>657</t>
    </r>
    <r>
      <rPr>
        <sz val="24"/>
        <rFont val="方正仿宋简体"/>
        <charset val="134"/>
      </rPr>
      <t>只、阿克萨克马热勒乡</t>
    </r>
    <r>
      <rPr>
        <sz val="24"/>
        <rFont val="Times New Roman"/>
        <charset val="134"/>
      </rPr>
      <t>462</t>
    </r>
    <r>
      <rPr>
        <sz val="24"/>
        <rFont val="方正仿宋简体"/>
        <charset val="134"/>
      </rPr>
      <t>户</t>
    </r>
    <r>
      <rPr>
        <sz val="24"/>
        <rFont val="Times New Roman"/>
        <charset val="134"/>
      </rPr>
      <t>3794</t>
    </r>
    <r>
      <rPr>
        <sz val="24"/>
        <rFont val="方正仿宋简体"/>
        <charset val="134"/>
      </rPr>
      <t>只、夏马勒乡</t>
    </r>
    <r>
      <rPr>
        <sz val="24"/>
        <rFont val="Times New Roman"/>
        <charset val="134"/>
      </rPr>
      <t>21</t>
    </r>
    <r>
      <rPr>
        <sz val="24"/>
        <rFont val="方正仿宋简体"/>
        <charset val="134"/>
      </rPr>
      <t>户</t>
    </r>
    <r>
      <rPr>
        <sz val="24"/>
        <rFont val="Times New Roman"/>
        <charset val="134"/>
      </rPr>
      <t>151</t>
    </r>
    <r>
      <rPr>
        <sz val="24"/>
        <rFont val="方正仿宋简体"/>
        <charset val="134"/>
      </rPr>
      <t>只、阿纳库勒乡</t>
    </r>
    <r>
      <rPr>
        <sz val="24"/>
        <rFont val="Times New Roman"/>
        <charset val="134"/>
      </rPr>
      <t>373</t>
    </r>
    <r>
      <rPr>
        <sz val="24"/>
        <rFont val="方正仿宋简体"/>
        <charset val="134"/>
      </rPr>
      <t>户</t>
    </r>
    <r>
      <rPr>
        <sz val="24"/>
        <rFont val="Times New Roman"/>
        <charset val="134"/>
      </rPr>
      <t>2637</t>
    </r>
    <r>
      <rPr>
        <sz val="24"/>
        <rFont val="方正仿宋简体"/>
        <charset val="134"/>
      </rPr>
      <t>只、多来提巴格乡</t>
    </r>
    <r>
      <rPr>
        <sz val="24"/>
        <rFont val="Times New Roman"/>
        <charset val="134"/>
      </rPr>
      <t>92</t>
    </r>
    <r>
      <rPr>
        <sz val="24"/>
        <rFont val="方正仿宋简体"/>
        <charset val="134"/>
      </rPr>
      <t>户</t>
    </r>
    <r>
      <rPr>
        <sz val="24"/>
        <rFont val="Times New Roman"/>
        <charset val="134"/>
      </rPr>
      <t>800</t>
    </r>
    <r>
      <rPr>
        <sz val="24"/>
        <rFont val="方正仿宋简体"/>
        <charset val="134"/>
      </rPr>
      <t>只、恰尔巴格乡</t>
    </r>
    <r>
      <rPr>
        <sz val="24"/>
        <rFont val="Times New Roman"/>
        <charset val="134"/>
      </rPr>
      <t>189</t>
    </r>
    <r>
      <rPr>
        <sz val="24"/>
        <rFont val="方正仿宋简体"/>
        <charset val="134"/>
      </rPr>
      <t>户</t>
    </r>
    <r>
      <rPr>
        <sz val="24"/>
        <rFont val="Times New Roman"/>
        <charset val="134"/>
      </rPr>
      <t>1578</t>
    </r>
    <r>
      <rPr>
        <sz val="24"/>
        <rFont val="方正仿宋简体"/>
        <charset val="134"/>
      </rPr>
      <t>只、三岔口镇</t>
    </r>
    <r>
      <rPr>
        <sz val="24"/>
        <rFont val="Times New Roman"/>
        <charset val="134"/>
      </rPr>
      <t>10</t>
    </r>
    <r>
      <rPr>
        <sz val="24"/>
        <rFont val="方正仿宋简体"/>
        <charset val="134"/>
      </rPr>
      <t>户</t>
    </r>
    <r>
      <rPr>
        <sz val="24"/>
        <rFont val="Times New Roman"/>
        <charset val="134"/>
      </rPr>
      <t>148</t>
    </r>
    <r>
      <rPr>
        <sz val="24"/>
        <rFont val="方正仿宋简体"/>
        <charset val="134"/>
      </rPr>
      <t>只。</t>
    </r>
  </si>
  <si>
    <r>
      <rPr>
        <sz val="24"/>
        <rFont val="方正仿宋简体"/>
        <charset val="134"/>
      </rPr>
      <t>补贴新增能繁母羊数量</t>
    </r>
    <r>
      <rPr>
        <sz val="24"/>
        <rFont val="宋体"/>
        <charset val="134"/>
      </rPr>
      <t>≥</t>
    </r>
    <r>
      <rPr>
        <sz val="24"/>
        <rFont val="Times New Roman"/>
        <charset val="134"/>
      </rPr>
      <t>23460</t>
    </r>
    <r>
      <rPr>
        <sz val="24"/>
        <rFont val="方正仿宋简体"/>
        <charset val="134"/>
      </rPr>
      <t>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938.4</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3537</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</si>
  <si>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3537</t>
    </r>
    <r>
      <rPr>
        <sz val="24"/>
        <color theme="1"/>
        <rFont val="方正仿宋简体"/>
        <charset val="134"/>
      </rPr>
      <t>户脱贫户（含监测对象）全年增收</t>
    </r>
    <r>
      <rPr>
        <sz val="24"/>
        <color theme="1"/>
        <rFont val="Times New Roman"/>
        <charset val="134"/>
      </rPr>
      <t>938.4</t>
    </r>
    <r>
      <rPr>
        <sz val="24"/>
        <color theme="1"/>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</si>
  <si>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库尔班、牛振东、刘山山、贾中元、田兵兵、耿德一</t>
    </r>
  </si>
  <si>
    <t>BCX030</t>
  </si>
  <si>
    <r>
      <rPr>
        <sz val="24"/>
        <color theme="1"/>
        <rFont val="方正仿宋简体"/>
        <charset val="134"/>
      </rPr>
      <t>巴楚县</t>
    </r>
    <r>
      <rPr>
        <sz val="24"/>
        <color theme="1"/>
        <rFont val="Times New Roman"/>
        <charset val="134"/>
      </rPr>
      <t>2025</t>
    </r>
    <r>
      <rPr>
        <sz val="24"/>
        <color theme="1"/>
        <rFont val="方正仿宋简体"/>
        <charset val="134"/>
      </rPr>
      <t>年自繁良种母羊补助项目</t>
    </r>
  </si>
  <si>
    <r>
      <rPr>
        <b/>
        <sz val="24"/>
        <rFont val="方正仿宋简体"/>
        <charset val="134"/>
      </rPr>
      <t>总投资：</t>
    </r>
    <r>
      <rPr>
        <sz val="24"/>
        <rFont val="Times New Roman"/>
        <charset val="134"/>
      </rPr>
      <t>808.92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12</t>
    </r>
    <r>
      <rPr>
        <sz val="24"/>
        <rFont val="方正仿宋简体"/>
        <charset val="134"/>
      </rPr>
      <t>个乡镇</t>
    </r>
    <r>
      <rPr>
        <sz val="24"/>
        <rFont val="Times New Roman"/>
        <charset val="134"/>
      </rPr>
      <t>5896</t>
    </r>
    <r>
      <rPr>
        <sz val="24"/>
        <rFont val="方正仿宋简体"/>
        <charset val="134"/>
      </rPr>
      <t>户脱贫户和监测对象当年自繁扩增的</t>
    </r>
    <r>
      <rPr>
        <sz val="24"/>
        <rFont val="Times New Roman"/>
        <charset val="134"/>
      </rPr>
      <t>26964</t>
    </r>
    <r>
      <rPr>
        <sz val="24"/>
        <rFont val="方正仿宋简体"/>
        <charset val="134"/>
      </rPr>
      <t>只良种母羊（饲养</t>
    </r>
    <r>
      <rPr>
        <sz val="24"/>
        <rFont val="Times New Roman"/>
        <charset val="134"/>
      </rPr>
      <t>3</t>
    </r>
    <r>
      <rPr>
        <sz val="24"/>
        <rFont val="方正仿宋简体"/>
        <charset val="134"/>
      </rPr>
      <t>个月以上）进行奖补，按照每只</t>
    </r>
    <r>
      <rPr>
        <sz val="24"/>
        <rFont val="Times New Roman"/>
        <charset val="134"/>
      </rPr>
      <t>300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299</t>
    </r>
    <r>
      <rPr>
        <sz val="24"/>
        <rFont val="方正仿宋简体"/>
        <charset val="134"/>
      </rPr>
      <t>户</t>
    </r>
    <r>
      <rPr>
        <sz val="24"/>
        <rFont val="Times New Roman"/>
        <charset val="134"/>
      </rPr>
      <t>1137</t>
    </r>
    <r>
      <rPr>
        <sz val="24"/>
        <rFont val="方正仿宋简体"/>
        <charset val="134"/>
      </rPr>
      <t>只、英吾斯塘乡</t>
    </r>
    <r>
      <rPr>
        <sz val="24"/>
        <rFont val="Times New Roman"/>
        <charset val="134"/>
      </rPr>
      <t>644</t>
    </r>
    <r>
      <rPr>
        <sz val="24"/>
        <rFont val="方正仿宋简体"/>
        <charset val="134"/>
      </rPr>
      <t>户</t>
    </r>
    <r>
      <rPr>
        <sz val="24"/>
        <rFont val="Times New Roman"/>
        <charset val="134"/>
      </rPr>
      <t>2524</t>
    </r>
    <r>
      <rPr>
        <sz val="24"/>
        <rFont val="方正仿宋简体"/>
        <charset val="134"/>
      </rPr>
      <t>只、琼库尔恰克乡</t>
    </r>
    <r>
      <rPr>
        <sz val="24"/>
        <rFont val="Times New Roman"/>
        <charset val="134"/>
      </rPr>
      <t>750</t>
    </r>
    <r>
      <rPr>
        <sz val="24"/>
        <rFont val="方正仿宋简体"/>
        <charset val="134"/>
      </rPr>
      <t>户</t>
    </r>
    <r>
      <rPr>
        <sz val="24"/>
        <rFont val="Times New Roman"/>
        <charset val="134"/>
      </rPr>
      <t>2869</t>
    </r>
    <r>
      <rPr>
        <sz val="24"/>
        <rFont val="方正仿宋简体"/>
        <charset val="134"/>
      </rPr>
      <t>只、色力布亚镇</t>
    </r>
    <r>
      <rPr>
        <sz val="24"/>
        <rFont val="Times New Roman"/>
        <charset val="134"/>
      </rPr>
      <t>744</t>
    </r>
    <r>
      <rPr>
        <sz val="24"/>
        <rFont val="方正仿宋简体"/>
        <charset val="134"/>
      </rPr>
      <t>户</t>
    </r>
    <r>
      <rPr>
        <sz val="24"/>
        <rFont val="Times New Roman"/>
        <charset val="134"/>
      </rPr>
      <t>2647</t>
    </r>
    <r>
      <rPr>
        <sz val="24"/>
        <rFont val="方正仿宋简体"/>
        <charset val="134"/>
      </rPr>
      <t>只、阿拉格尔乡</t>
    </r>
    <r>
      <rPr>
        <sz val="24"/>
        <rFont val="Times New Roman"/>
        <charset val="134"/>
      </rPr>
      <t>646</t>
    </r>
    <r>
      <rPr>
        <sz val="24"/>
        <rFont val="方正仿宋简体"/>
        <charset val="134"/>
      </rPr>
      <t>户</t>
    </r>
    <r>
      <rPr>
        <sz val="24"/>
        <rFont val="Times New Roman"/>
        <charset val="134"/>
      </rPr>
      <t>2103</t>
    </r>
    <r>
      <rPr>
        <sz val="24"/>
        <rFont val="方正仿宋简体"/>
        <charset val="134"/>
      </rPr>
      <t>只、阿克萨克马热勒乡</t>
    </r>
    <r>
      <rPr>
        <sz val="24"/>
        <rFont val="Times New Roman"/>
        <charset val="134"/>
      </rPr>
      <t>300</t>
    </r>
    <r>
      <rPr>
        <sz val="24"/>
        <rFont val="方正仿宋简体"/>
        <charset val="134"/>
      </rPr>
      <t>户</t>
    </r>
    <r>
      <rPr>
        <sz val="24"/>
        <rFont val="Times New Roman"/>
        <charset val="134"/>
      </rPr>
      <t>1422</t>
    </r>
    <r>
      <rPr>
        <sz val="24"/>
        <rFont val="方正仿宋简体"/>
        <charset val="134"/>
      </rPr>
      <t>只、夏马勒乡</t>
    </r>
    <r>
      <rPr>
        <sz val="24"/>
        <rFont val="Times New Roman"/>
        <charset val="134"/>
      </rPr>
      <t>243</t>
    </r>
    <r>
      <rPr>
        <sz val="24"/>
        <rFont val="方正仿宋简体"/>
        <charset val="134"/>
      </rPr>
      <t>户</t>
    </r>
    <r>
      <rPr>
        <sz val="24"/>
        <rFont val="Times New Roman"/>
        <charset val="134"/>
      </rPr>
      <t>1195</t>
    </r>
    <r>
      <rPr>
        <sz val="24"/>
        <rFont val="方正仿宋简体"/>
        <charset val="134"/>
      </rPr>
      <t>只、阿纳库勒乡</t>
    </r>
    <r>
      <rPr>
        <sz val="24"/>
        <rFont val="Times New Roman"/>
        <charset val="134"/>
      </rPr>
      <t>478</t>
    </r>
    <r>
      <rPr>
        <sz val="24"/>
        <rFont val="方正仿宋简体"/>
        <charset val="134"/>
      </rPr>
      <t>户</t>
    </r>
    <r>
      <rPr>
        <sz val="24"/>
        <rFont val="Times New Roman"/>
        <charset val="134"/>
      </rPr>
      <t>3477</t>
    </r>
    <r>
      <rPr>
        <sz val="24"/>
        <rFont val="方正仿宋简体"/>
        <charset val="134"/>
      </rPr>
      <t>只、巴楚镇</t>
    </r>
    <r>
      <rPr>
        <sz val="24"/>
        <rFont val="Times New Roman"/>
        <charset val="134"/>
      </rPr>
      <t>23</t>
    </r>
    <r>
      <rPr>
        <sz val="24"/>
        <rFont val="方正仿宋简体"/>
        <charset val="134"/>
      </rPr>
      <t>户</t>
    </r>
    <r>
      <rPr>
        <sz val="24"/>
        <rFont val="Times New Roman"/>
        <charset val="134"/>
      </rPr>
      <t>78</t>
    </r>
    <r>
      <rPr>
        <sz val="24"/>
        <rFont val="方正仿宋简体"/>
        <charset val="134"/>
      </rPr>
      <t>只、多来提巴格乡</t>
    </r>
    <r>
      <rPr>
        <sz val="24"/>
        <rFont val="Times New Roman"/>
        <charset val="134"/>
      </rPr>
      <t>1104</t>
    </r>
    <r>
      <rPr>
        <sz val="24"/>
        <rFont val="方正仿宋简体"/>
        <charset val="134"/>
      </rPr>
      <t>户</t>
    </r>
    <r>
      <rPr>
        <sz val="24"/>
        <rFont val="Times New Roman"/>
        <charset val="134"/>
      </rPr>
      <t>5975</t>
    </r>
    <r>
      <rPr>
        <sz val="24"/>
        <rFont val="方正仿宋简体"/>
        <charset val="134"/>
      </rPr>
      <t>只、恰尔巴格乡</t>
    </r>
    <r>
      <rPr>
        <sz val="24"/>
        <rFont val="Times New Roman"/>
        <charset val="134"/>
      </rPr>
      <t>648</t>
    </r>
    <r>
      <rPr>
        <sz val="24"/>
        <rFont val="方正仿宋简体"/>
        <charset val="134"/>
      </rPr>
      <t>户</t>
    </r>
    <r>
      <rPr>
        <sz val="24"/>
        <rFont val="Times New Roman"/>
        <charset val="134"/>
      </rPr>
      <t>3381</t>
    </r>
    <r>
      <rPr>
        <sz val="24"/>
        <rFont val="方正仿宋简体"/>
        <charset val="134"/>
      </rPr>
      <t>只、三岔口镇</t>
    </r>
    <r>
      <rPr>
        <sz val="24"/>
        <rFont val="Times New Roman"/>
        <charset val="134"/>
      </rPr>
      <t>17</t>
    </r>
    <r>
      <rPr>
        <sz val="24"/>
        <rFont val="方正仿宋简体"/>
        <charset val="134"/>
      </rPr>
      <t>户</t>
    </r>
    <r>
      <rPr>
        <sz val="24"/>
        <rFont val="Times New Roman"/>
        <charset val="134"/>
      </rPr>
      <t>156</t>
    </r>
    <r>
      <rPr>
        <sz val="24"/>
        <rFont val="方正仿宋简体"/>
        <charset val="134"/>
      </rPr>
      <t>只。</t>
    </r>
  </si>
  <si>
    <r>
      <rPr>
        <sz val="24"/>
        <rFont val="方正仿宋简体"/>
        <charset val="134"/>
      </rPr>
      <t>补贴自繁母羊数量</t>
    </r>
    <r>
      <rPr>
        <sz val="24"/>
        <rFont val="宋体"/>
        <charset val="134"/>
      </rPr>
      <t>≥</t>
    </r>
    <r>
      <rPr>
        <sz val="24"/>
        <rFont val="Times New Roman"/>
        <charset val="134"/>
      </rPr>
      <t>26964</t>
    </r>
    <r>
      <rPr>
        <sz val="24"/>
        <rFont val="方正仿宋简体"/>
        <charset val="134"/>
      </rPr>
      <t>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808.92</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5896</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</si>
  <si>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5896</t>
    </r>
    <r>
      <rPr>
        <sz val="24"/>
        <color theme="1"/>
        <rFont val="方正仿宋简体"/>
        <charset val="134"/>
      </rPr>
      <t>户脱贫户（含监测对象）全年增收</t>
    </r>
    <r>
      <rPr>
        <sz val="24"/>
        <color theme="1"/>
        <rFont val="Times New Roman"/>
        <charset val="134"/>
      </rPr>
      <t>808.9</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</si>
  <si>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t>BCX031</t>
  </si>
  <si>
    <r>
      <rPr>
        <sz val="24"/>
        <rFont val="方正仿宋简体"/>
        <charset val="0"/>
      </rPr>
      <t>巴楚县</t>
    </r>
    <r>
      <rPr>
        <sz val="24"/>
        <rFont val="Times New Roman"/>
        <charset val="0"/>
      </rPr>
      <t>2025</t>
    </r>
    <r>
      <rPr>
        <sz val="24"/>
        <rFont val="方正仿宋简体"/>
        <charset val="0"/>
      </rPr>
      <t>年饲草料补助项目</t>
    </r>
  </si>
  <si>
    <t>阿瓦提镇、英吾斯塘乡、琼库尔恰克乡、色力布亚镇、阿拉格尔乡、阿克萨克马热勒乡、阿纳库勒乡、恰尔巴格乡、巴楚镇</t>
  </si>
  <si>
    <r>
      <rPr>
        <b/>
        <sz val="24"/>
        <color rgb="FF000000"/>
        <rFont val="方正仿宋简体"/>
        <charset val="204"/>
      </rPr>
      <t>总投资</t>
    </r>
    <r>
      <rPr>
        <sz val="24"/>
        <color rgb="FF000000"/>
        <rFont val="方正仿宋简体"/>
        <charset val="204"/>
      </rPr>
      <t>：</t>
    </r>
    <r>
      <rPr>
        <sz val="24"/>
        <color rgb="FF000000"/>
        <rFont val="Times New Roman"/>
        <charset val="204"/>
      </rPr>
      <t>143.210396</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t>
    </r>
    <r>
      <rPr>
        <sz val="24"/>
        <color rgb="FF000000"/>
        <rFont val="Times New Roman"/>
        <charset val="204"/>
      </rPr>
      <t xml:space="preserve">
</t>
    </r>
    <r>
      <rPr>
        <sz val="24"/>
        <color rgb="FF000000"/>
        <rFont val="方正仿宋简体"/>
        <charset val="204"/>
      </rPr>
      <t>①对全县</t>
    </r>
    <r>
      <rPr>
        <sz val="24"/>
        <color rgb="FF000000"/>
        <rFont val="Times New Roman"/>
        <charset val="204"/>
      </rPr>
      <t>8</t>
    </r>
    <r>
      <rPr>
        <sz val="24"/>
        <color rgb="FF000000"/>
        <rFont val="方正仿宋简体"/>
        <charset val="204"/>
      </rPr>
      <t>个乡镇</t>
    </r>
    <r>
      <rPr>
        <sz val="24"/>
        <color rgb="FF000000"/>
        <rFont val="Times New Roman"/>
        <charset val="204"/>
      </rPr>
      <t>751</t>
    </r>
    <r>
      <rPr>
        <sz val="24"/>
        <color rgb="FF000000"/>
        <rFont val="方正仿宋简体"/>
        <charset val="204"/>
      </rPr>
      <t>户脱贫户和监测对象发展牛羊养殖并经营稳定，利用青贮池加工调制的</t>
    </r>
    <r>
      <rPr>
        <sz val="24"/>
        <color rgb="FF000000"/>
        <rFont val="Times New Roman"/>
        <charset val="204"/>
      </rPr>
      <t>18505.655</t>
    </r>
    <r>
      <rPr>
        <sz val="24"/>
        <color rgb="FF000000"/>
        <rFont val="方正仿宋简体"/>
        <charset val="204"/>
      </rPr>
      <t>吨青贮、黄贮饲草料，按照每吨</t>
    </r>
    <r>
      <rPr>
        <sz val="24"/>
        <color rgb="FF000000"/>
        <rFont val="Times New Roman"/>
        <charset val="204"/>
      </rPr>
      <t>50</t>
    </r>
    <r>
      <rPr>
        <sz val="24"/>
        <color rgb="FF000000"/>
        <rFont val="方正仿宋简体"/>
        <charset val="204"/>
      </rPr>
      <t>元的标准给予补助。已享受</t>
    </r>
    <r>
      <rPr>
        <sz val="24"/>
        <color rgb="FF000000"/>
        <rFont val="Times New Roman"/>
        <charset val="204"/>
      </rPr>
      <t>“</t>
    </r>
    <r>
      <rPr>
        <sz val="24"/>
        <color rgb="FF000000"/>
        <rFont val="方正仿宋简体"/>
        <charset val="204"/>
      </rPr>
      <t>良改饲</t>
    </r>
    <r>
      <rPr>
        <sz val="24"/>
        <color rgb="FF000000"/>
        <rFont val="Times New Roman"/>
        <charset val="204"/>
      </rPr>
      <t>”</t>
    </r>
    <r>
      <rPr>
        <sz val="24"/>
        <color rgb="FF000000"/>
        <rFont val="方正仿宋简体"/>
        <charset val="204"/>
      </rPr>
      <t>补助政策的压窖青贮，不再享受补助。其中，阿瓦提镇</t>
    </r>
    <r>
      <rPr>
        <sz val="24"/>
        <color rgb="FF000000"/>
        <rFont val="Times New Roman"/>
        <charset val="204"/>
      </rPr>
      <t>89</t>
    </r>
    <r>
      <rPr>
        <sz val="24"/>
        <color rgb="FF000000"/>
        <rFont val="方正仿宋简体"/>
        <charset val="204"/>
      </rPr>
      <t>户</t>
    </r>
    <r>
      <rPr>
        <sz val="24"/>
        <color rgb="FF000000"/>
        <rFont val="Times New Roman"/>
        <charset val="204"/>
      </rPr>
      <t>2026.36</t>
    </r>
    <r>
      <rPr>
        <sz val="24"/>
        <color rgb="FF000000"/>
        <rFont val="方正仿宋简体"/>
        <charset val="204"/>
      </rPr>
      <t>吨、英吾斯塘乡</t>
    </r>
    <r>
      <rPr>
        <sz val="24"/>
        <color rgb="FF000000"/>
        <rFont val="Times New Roman"/>
        <charset val="204"/>
      </rPr>
      <t>148</t>
    </r>
    <r>
      <rPr>
        <sz val="24"/>
        <color rgb="FF000000"/>
        <rFont val="方正仿宋简体"/>
        <charset val="204"/>
      </rPr>
      <t>户</t>
    </r>
    <r>
      <rPr>
        <sz val="24"/>
        <color rgb="FF000000"/>
        <rFont val="Times New Roman"/>
        <charset val="204"/>
      </rPr>
      <t>3227</t>
    </r>
    <r>
      <rPr>
        <sz val="24"/>
        <color rgb="FF000000"/>
        <rFont val="方正仿宋简体"/>
        <charset val="204"/>
      </rPr>
      <t>吨、琼库尔恰克乡</t>
    </r>
    <r>
      <rPr>
        <sz val="24"/>
        <color rgb="FF000000"/>
        <rFont val="Times New Roman"/>
        <charset val="204"/>
      </rPr>
      <t>243</t>
    </r>
    <r>
      <rPr>
        <sz val="24"/>
        <color rgb="FF000000"/>
        <rFont val="方正仿宋简体"/>
        <charset val="204"/>
      </rPr>
      <t>户</t>
    </r>
    <r>
      <rPr>
        <sz val="24"/>
        <color rgb="FF000000"/>
        <rFont val="Times New Roman"/>
        <charset val="204"/>
      </rPr>
      <t>6134</t>
    </r>
    <r>
      <rPr>
        <sz val="24"/>
        <color rgb="FF000000"/>
        <rFont val="方正仿宋简体"/>
        <charset val="204"/>
      </rPr>
      <t>吨、色力布亚镇</t>
    </r>
    <r>
      <rPr>
        <sz val="24"/>
        <color rgb="FF000000"/>
        <rFont val="Times New Roman"/>
        <charset val="204"/>
      </rPr>
      <t>119</t>
    </r>
    <r>
      <rPr>
        <sz val="24"/>
        <color rgb="FF000000"/>
        <rFont val="方正仿宋简体"/>
        <charset val="204"/>
      </rPr>
      <t>户</t>
    </r>
    <r>
      <rPr>
        <sz val="24"/>
        <color rgb="FF000000"/>
        <rFont val="Times New Roman"/>
        <charset val="204"/>
      </rPr>
      <t>4104.48</t>
    </r>
    <r>
      <rPr>
        <sz val="24"/>
        <color rgb="FF000000"/>
        <rFont val="方正仿宋简体"/>
        <charset val="204"/>
      </rPr>
      <t>吨、阿拉格尔乡</t>
    </r>
    <r>
      <rPr>
        <sz val="24"/>
        <color rgb="FF000000"/>
        <rFont val="Times New Roman"/>
        <charset val="204"/>
      </rPr>
      <t>89</t>
    </r>
    <r>
      <rPr>
        <sz val="24"/>
        <color rgb="FF000000"/>
        <rFont val="方正仿宋简体"/>
        <charset val="204"/>
      </rPr>
      <t>户</t>
    </r>
    <r>
      <rPr>
        <sz val="24"/>
        <color rgb="FF000000"/>
        <rFont val="Times New Roman"/>
        <charset val="204"/>
      </rPr>
      <t>1514</t>
    </r>
    <r>
      <rPr>
        <sz val="24"/>
        <color rgb="FF000000"/>
        <rFont val="方正仿宋简体"/>
        <charset val="204"/>
      </rPr>
      <t>吨、阿克萨克马热勒乡</t>
    </r>
    <r>
      <rPr>
        <sz val="24"/>
        <color rgb="FF000000"/>
        <rFont val="Times New Roman"/>
        <charset val="204"/>
      </rPr>
      <t>28</t>
    </r>
    <r>
      <rPr>
        <sz val="24"/>
        <color rgb="FF000000"/>
        <rFont val="方正仿宋简体"/>
        <charset val="204"/>
      </rPr>
      <t>户</t>
    </r>
    <r>
      <rPr>
        <sz val="24"/>
        <color rgb="FF000000"/>
        <rFont val="Times New Roman"/>
        <charset val="204"/>
      </rPr>
      <t>635</t>
    </r>
    <r>
      <rPr>
        <sz val="24"/>
        <color rgb="FF000000"/>
        <rFont val="方正仿宋简体"/>
        <charset val="204"/>
      </rPr>
      <t>吨、阿纳库勒乡</t>
    </r>
    <r>
      <rPr>
        <sz val="24"/>
        <color rgb="FF000000"/>
        <rFont val="Times New Roman"/>
        <charset val="204"/>
      </rPr>
      <t>34</t>
    </r>
    <r>
      <rPr>
        <sz val="24"/>
        <color rgb="FF000000"/>
        <rFont val="方正仿宋简体"/>
        <charset val="204"/>
      </rPr>
      <t>户</t>
    </r>
    <r>
      <rPr>
        <sz val="24"/>
        <color rgb="FF000000"/>
        <rFont val="Times New Roman"/>
        <charset val="204"/>
      </rPr>
      <t>837.815</t>
    </r>
    <r>
      <rPr>
        <sz val="24"/>
        <color rgb="FF000000"/>
        <rFont val="方正仿宋简体"/>
        <charset val="204"/>
      </rPr>
      <t>吨、巴楚镇</t>
    </r>
    <r>
      <rPr>
        <sz val="24"/>
        <color rgb="FF000000"/>
        <rFont val="Times New Roman"/>
        <charset val="204"/>
      </rPr>
      <t>1</t>
    </r>
    <r>
      <rPr>
        <sz val="24"/>
        <color rgb="FF000000"/>
        <rFont val="方正仿宋简体"/>
        <charset val="204"/>
      </rPr>
      <t>户</t>
    </r>
    <r>
      <rPr>
        <sz val="24"/>
        <color rgb="FF000000"/>
        <rFont val="Times New Roman"/>
        <charset val="204"/>
      </rPr>
      <t>27</t>
    </r>
    <r>
      <rPr>
        <sz val="24"/>
        <color rgb="FF000000"/>
        <rFont val="方正仿宋简体"/>
        <charset val="204"/>
      </rPr>
      <t>吨。</t>
    </r>
    <r>
      <rPr>
        <sz val="24"/>
        <color rgb="FF000000"/>
        <rFont val="Times New Roman"/>
        <charset val="204"/>
      </rPr>
      <t xml:space="preserve">
</t>
    </r>
    <r>
      <rPr>
        <sz val="24"/>
        <color rgb="FF000000"/>
        <rFont val="方正仿宋简体"/>
        <charset val="204"/>
      </rPr>
      <t>②对全县</t>
    </r>
    <r>
      <rPr>
        <sz val="24"/>
        <color rgb="FF000000"/>
        <rFont val="Times New Roman"/>
        <charset val="204"/>
      </rPr>
      <t>3</t>
    </r>
    <r>
      <rPr>
        <sz val="24"/>
        <color rgb="FF000000"/>
        <rFont val="方正仿宋简体"/>
        <charset val="204"/>
      </rPr>
      <t>个乡镇</t>
    </r>
    <r>
      <rPr>
        <sz val="24"/>
        <color rgb="FF000000"/>
        <rFont val="Times New Roman"/>
        <charset val="204"/>
      </rPr>
      <t>621</t>
    </r>
    <r>
      <rPr>
        <sz val="24"/>
        <color rgb="FF000000"/>
        <rFont val="方正仿宋简体"/>
        <charset val="204"/>
      </rPr>
      <t>户脱贫户和监测对象购买或自配全价饲料和配合饲料养殖牛羊的，按照饲料成本的</t>
    </r>
    <r>
      <rPr>
        <sz val="24"/>
        <color rgb="FF000000"/>
        <rFont val="Times New Roman"/>
        <charset val="204"/>
      </rPr>
      <t>30%</t>
    </r>
    <r>
      <rPr>
        <sz val="24"/>
        <color rgb="FF000000"/>
        <rFont val="方正仿宋简体"/>
        <charset val="204"/>
      </rPr>
      <t>给予一次性补贴。</t>
    </r>
    <r>
      <rPr>
        <sz val="24"/>
        <color rgb="FF000000"/>
        <rFont val="Times New Roman"/>
        <charset val="204"/>
      </rPr>
      <t>2025</t>
    </r>
    <r>
      <rPr>
        <sz val="24"/>
        <color rgb="FF000000"/>
        <rFont val="方正仿宋简体"/>
        <charset val="204"/>
      </rPr>
      <t>年计划补贴</t>
    </r>
    <r>
      <rPr>
        <sz val="24"/>
        <color rgb="FF000000"/>
        <rFont val="Times New Roman"/>
        <charset val="204"/>
      </rPr>
      <t>608.588</t>
    </r>
    <r>
      <rPr>
        <sz val="24"/>
        <color rgb="FF000000"/>
        <rFont val="方正仿宋简体"/>
        <charset val="204"/>
      </rPr>
      <t>吨</t>
    </r>
    <r>
      <rPr>
        <sz val="24"/>
        <color rgb="FF000000"/>
        <rFont val="Times New Roman"/>
        <charset val="204"/>
      </rPr>
      <t>50.682121</t>
    </r>
    <r>
      <rPr>
        <sz val="24"/>
        <color rgb="FF000000"/>
        <rFont val="方正仿宋简体"/>
        <charset val="204"/>
      </rPr>
      <t>万元。其中，琼库尔恰克乡</t>
    </r>
    <r>
      <rPr>
        <sz val="24"/>
        <color rgb="FF000000"/>
        <rFont val="Times New Roman"/>
        <charset val="204"/>
      </rPr>
      <t>10</t>
    </r>
    <r>
      <rPr>
        <sz val="24"/>
        <color rgb="FF000000"/>
        <rFont val="方正仿宋简体"/>
        <charset val="204"/>
      </rPr>
      <t>户</t>
    </r>
    <r>
      <rPr>
        <sz val="24"/>
        <color rgb="FF000000"/>
        <rFont val="Times New Roman"/>
        <charset val="204"/>
      </rPr>
      <t>48.51</t>
    </r>
    <r>
      <rPr>
        <sz val="24"/>
        <color rgb="FF000000"/>
        <rFont val="方正仿宋简体"/>
        <charset val="204"/>
      </rPr>
      <t>吨、色力布亚镇</t>
    </r>
    <r>
      <rPr>
        <sz val="24"/>
        <color rgb="FF000000"/>
        <rFont val="Times New Roman"/>
        <charset val="204"/>
      </rPr>
      <t>261</t>
    </r>
    <r>
      <rPr>
        <sz val="24"/>
        <color rgb="FF000000"/>
        <rFont val="方正仿宋简体"/>
        <charset val="204"/>
      </rPr>
      <t>户</t>
    </r>
    <r>
      <rPr>
        <sz val="24"/>
        <color rgb="FF000000"/>
        <rFont val="Times New Roman"/>
        <charset val="204"/>
      </rPr>
      <t>144.219</t>
    </r>
    <r>
      <rPr>
        <sz val="24"/>
        <color rgb="FF000000"/>
        <rFont val="方正仿宋简体"/>
        <charset val="204"/>
      </rPr>
      <t>吨、恰尔巴格乡</t>
    </r>
    <r>
      <rPr>
        <sz val="24"/>
        <color rgb="FF000000"/>
        <rFont val="Times New Roman"/>
        <charset val="204"/>
      </rPr>
      <t>350</t>
    </r>
    <r>
      <rPr>
        <sz val="24"/>
        <color rgb="FF000000"/>
        <rFont val="方正仿宋简体"/>
        <charset val="204"/>
      </rPr>
      <t>户</t>
    </r>
    <r>
      <rPr>
        <sz val="24"/>
        <color rgb="FF000000"/>
        <rFont val="Times New Roman"/>
        <charset val="204"/>
      </rPr>
      <t>415.859</t>
    </r>
    <r>
      <rPr>
        <sz val="24"/>
        <color rgb="FF000000"/>
        <rFont val="方正仿宋简体"/>
        <charset val="204"/>
      </rPr>
      <t>吨。</t>
    </r>
  </si>
  <si>
    <r>
      <rPr>
        <sz val="24"/>
        <color rgb="FF000000"/>
        <rFont val="方正仿宋简体"/>
        <charset val="204"/>
      </rPr>
      <t>补贴青贮、黄贮饲草料吨数</t>
    </r>
    <r>
      <rPr>
        <sz val="24"/>
        <color rgb="FF000000"/>
        <rFont val="宋体"/>
        <charset val="204"/>
      </rPr>
      <t>≥</t>
    </r>
    <r>
      <rPr>
        <sz val="24"/>
        <color rgb="FF000000"/>
        <rFont val="Times New Roman"/>
        <charset val="204"/>
      </rPr>
      <t>16489.4268</t>
    </r>
    <r>
      <rPr>
        <sz val="24"/>
        <color rgb="FF000000"/>
        <rFont val="方正仿宋简体"/>
        <charset val="204"/>
      </rPr>
      <t>吨，补贴购买或自配全价饲料和配合饲料成本价</t>
    </r>
    <r>
      <rPr>
        <sz val="24"/>
        <color rgb="FF000000"/>
        <rFont val="宋体"/>
        <charset val="204"/>
      </rPr>
      <t>≥</t>
    </r>
    <r>
      <rPr>
        <sz val="24"/>
        <color rgb="FF000000"/>
        <rFont val="Times New Roman"/>
        <charset val="204"/>
      </rPr>
      <t>168.9404033</t>
    </r>
    <r>
      <rPr>
        <sz val="24"/>
        <color rgb="FF000000"/>
        <rFont val="方正仿宋简体"/>
        <charset val="204"/>
      </rPr>
      <t>万元，资金使用合规率</t>
    </r>
    <r>
      <rPr>
        <sz val="24"/>
        <color rgb="FF000000"/>
        <rFont val="宋体"/>
        <charset val="204"/>
      </rPr>
      <t>=</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sz val="24"/>
        <color rgb="FF000000"/>
        <rFont val="方正仿宋简体"/>
        <charset val="204"/>
      </rPr>
      <t>经济效益：带动脱贫户（含监测对象）全年总收入</t>
    </r>
    <r>
      <rPr>
        <sz val="24"/>
        <color rgb="FF000000"/>
        <rFont val="宋体"/>
        <charset val="204"/>
      </rPr>
      <t>≥</t>
    </r>
    <r>
      <rPr>
        <sz val="24"/>
        <color rgb="FF000000"/>
        <rFont val="Times New Roman"/>
        <charset val="204"/>
      </rPr>
      <t>143.210396</t>
    </r>
    <r>
      <rPr>
        <sz val="24"/>
        <color rgb="FF000000"/>
        <rFont val="方正仿宋简体"/>
        <charset val="204"/>
      </rPr>
      <t>万元；</t>
    </r>
    <r>
      <rPr>
        <sz val="24"/>
        <color rgb="FF000000"/>
        <rFont val="Times New Roman"/>
        <charset val="204"/>
      </rPr>
      <t xml:space="preserve">
</t>
    </r>
    <r>
      <rPr>
        <sz val="24"/>
        <color rgb="FF000000"/>
        <rFont val="方正仿宋简体"/>
        <charset val="204"/>
      </rPr>
      <t>社会效益：调制青贮、黄贮饲草料受益脱贫户（含监测对象）户数</t>
    </r>
    <r>
      <rPr>
        <sz val="24"/>
        <color rgb="FF000000"/>
        <rFont val="宋体"/>
        <charset val="204"/>
      </rPr>
      <t>≥</t>
    </r>
    <r>
      <rPr>
        <sz val="24"/>
        <color rgb="FF000000"/>
        <rFont val="Times New Roman"/>
        <charset val="204"/>
      </rPr>
      <t>751</t>
    </r>
    <r>
      <rPr>
        <sz val="24"/>
        <color rgb="FF000000"/>
        <rFont val="方正仿宋简体"/>
        <charset val="204"/>
      </rPr>
      <t>户，购买或自配全价饲料和配合饲料受益脱贫户（含监测对象）户数</t>
    </r>
    <r>
      <rPr>
        <sz val="24"/>
        <color rgb="FF000000"/>
        <rFont val="宋体"/>
        <charset val="204"/>
      </rPr>
      <t>≥</t>
    </r>
    <r>
      <rPr>
        <sz val="24"/>
        <color rgb="FF000000"/>
        <rFont val="Times New Roman"/>
        <charset val="204"/>
      </rPr>
      <t>621</t>
    </r>
    <r>
      <rPr>
        <sz val="24"/>
        <color rgb="FF000000"/>
        <rFont val="方正仿宋简体"/>
        <charset val="204"/>
      </rPr>
      <t>户，通过项目实施，激发农户内生动力，有效推动庭院特色养殖发展。</t>
    </r>
  </si>
  <si>
    <r>
      <rPr>
        <sz val="24"/>
        <color theme="1"/>
        <rFont val="方正仿宋简体"/>
        <charset val="134"/>
      </rPr>
      <t>可带动</t>
    </r>
    <r>
      <rPr>
        <sz val="24"/>
        <color theme="1"/>
        <rFont val="Times New Roman"/>
        <charset val="134"/>
      </rPr>
      <t>1012</t>
    </r>
    <r>
      <rPr>
        <sz val="24"/>
        <color theme="1"/>
        <rFont val="方正仿宋简体"/>
        <charset val="134"/>
      </rPr>
      <t>户脱贫户（含监测对象）全年增收</t>
    </r>
    <r>
      <rPr>
        <sz val="24"/>
        <color theme="1"/>
        <rFont val="Times New Roman"/>
        <charset val="134"/>
      </rPr>
      <t>143.210396</t>
    </r>
    <r>
      <rPr>
        <sz val="24"/>
        <color theme="1"/>
        <rFont val="方正仿宋简体"/>
        <charset val="134"/>
      </rPr>
      <t>万元。财政衔接资金直接补贴农户，壮大产业发展，通过以奖代补的形式促进农户产业发展积极性。</t>
    </r>
  </si>
  <si>
    <t>罗建新、包永瑞、高疆、蒋久健、李鹏辉、潘荣森、牛振东、汪生龙、贾中元、耿德一</t>
  </si>
  <si>
    <t>BCX032</t>
  </si>
  <si>
    <r>
      <rPr>
        <sz val="24"/>
        <color theme="1"/>
        <rFont val="方正仿宋简体"/>
        <charset val="134"/>
      </rPr>
      <t>巴楚县</t>
    </r>
    <r>
      <rPr>
        <sz val="24"/>
        <color theme="1"/>
        <rFont val="Times New Roman"/>
        <charset val="134"/>
      </rPr>
      <t>2025</t>
    </r>
    <r>
      <rPr>
        <sz val="24"/>
        <color theme="1"/>
        <rFont val="方正仿宋简体"/>
        <charset val="134"/>
      </rPr>
      <t>年羊养殖品种改良项目</t>
    </r>
  </si>
  <si>
    <t>阿瓦提镇、英吾斯塘乡、琼库尔恰克乡、色力布亚镇、阿拉格尔乡、夏马勒乡、阿纳库勒乡</t>
  </si>
  <si>
    <r>
      <rPr>
        <b/>
        <sz val="24"/>
        <color rgb="FF000000"/>
        <rFont val="方正仿宋简体"/>
        <charset val="204"/>
      </rPr>
      <t>总投资</t>
    </r>
    <r>
      <rPr>
        <sz val="24"/>
        <color rgb="FF000000"/>
        <rFont val="方正仿宋简体"/>
        <charset val="204"/>
      </rPr>
      <t>：</t>
    </r>
    <r>
      <rPr>
        <sz val="24"/>
        <color rgb="FF000000"/>
        <rFont val="Times New Roman"/>
        <charset val="204"/>
      </rPr>
      <t>45.192</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：对全县</t>
    </r>
    <r>
      <rPr>
        <sz val="24"/>
        <color rgb="FF000000"/>
        <rFont val="Times New Roman"/>
        <charset val="204"/>
      </rPr>
      <t>7</t>
    </r>
    <r>
      <rPr>
        <sz val="24"/>
        <color rgb="FF000000"/>
        <rFont val="方正仿宋简体"/>
        <charset val="204"/>
      </rPr>
      <t>个乡镇</t>
    </r>
    <r>
      <rPr>
        <sz val="24"/>
        <color rgb="FF000000"/>
        <rFont val="Times New Roman"/>
        <charset val="204"/>
      </rPr>
      <t>2406</t>
    </r>
    <r>
      <rPr>
        <sz val="24"/>
        <color rgb="FF000000"/>
        <rFont val="方正仿宋简体"/>
        <charset val="204"/>
      </rPr>
      <t>户脱贫户和监测对象实施羊养殖品种改良以奖代补项目。坚持</t>
    </r>
    <r>
      <rPr>
        <sz val="24"/>
        <color rgb="FF000000"/>
        <rFont val="Times New Roman"/>
        <charset val="204"/>
      </rPr>
      <t>“</t>
    </r>
    <r>
      <rPr>
        <sz val="24"/>
        <color rgb="FF000000"/>
        <rFont val="方正仿宋简体"/>
        <charset val="204"/>
      </rPr>
      <t>先干后补、多干多补、干好再补</t>
    </r>
    <r>
      <rPr>
        <sz val="24"/>
        <color rgb="FF000000"/>
        <rFont val="Times New Roman"/>
        <charset val="204"/>
      </rPr>
      <t>”</t>
    </r>
    <r>
      <rPr>
        <sz val="24"/>
        <color rgb="FF000000"/>
        <rFont val="方正仿宋简体"/>
        <charset val="204"/>
      </rPr>
      <t>原则，发挥以奖代补激励作用，验收合格后，根据合格户数将申请资金按程序通过</t>
    </r>
    <r>
      <rPr>
        <sz val="24"/>
        <color rgb="FF000000"/>
        <rFont val="Times New Roman"/>
        <charset val="204"/>
      </rPr>
      <t>“</t>
    </r>
    <r>
      <rPr>
        <sz val="24"/>
        <color rgb="FF000000"/>
        <rFont val="方正仿宋简体"/>
        <charset val="204"/>
      </rPr>
      <t>一卡通</t>
    </r>
    <r>
      <rPr>
        <sz val="24"/>
        <color rgb="FF000000"/>
        <rFont val="Times New Roman"/>
        <charset val="204"/>
      </rPr>
      <t>”</t>
    </r>
    <r>
      <rPr>
        <sz val="24"/>
        <color rgb="FF000000"/>
        <rFont val="方正仿宋简体"/>
        <charset val="204"/>
      </rPr>
      <t>直接拨付到户。对母羊采用人工授精配种并定胎的，按照每只母羊</t>
    </r>
    <r>
      <rPr>
        <sz val="24"/>
        <color rgb="FF000000"/>
        <rFont val="Times New Roman"/>
        <charset val="204"/>
      </rPr>
      <t>35</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12912</t>
    </r>
    <r>
      <rPr>
        <sz val="24"/>
        <color rgb="FF000000"/>
        <rFont val="方正仿宋简体"/>
        <charset val="204"/>
      </rPr>
      <t>只。其中，阿瓦提镇</t>
    </r>
    <r>
      <rPr>
        <sz val="24"/>
        <color rgb="FF000000"/>
        <rFont val="Times New Roman"/>
        <charset val="204"/>
      </rPr>
      <t>309</t>
    </r>
    <r>
      <rPr>
        <sz val="24"/>
        <color rgb="FF000000"/>
        <rFont val="方正仿宋简体"/>
        <charset val="204"/>
      </rPr>
      <t>户</t>
    </r>
    <r>
      <rPr>
        <sz val="24"/>
        <color rgb="FF000000"/>
        <rFont val="Times New Roman"/>
        <charset val="204"/>
      </rPr>
      <t>1384</t>
    </r>
    <r>
      <rPr>
        <sz val="24"/>
        <color rgb="FF000000"/>
        <rFont val="方正仿宋简体"/>
        <charset val="204"/>
      </rPr>
      <t>只、英吾斯塘乡</t>
    </r>
    <r>
      <rPr>
        <sz val="24"/>
        <color rgb="FF000000"/>
        <rFont val="Times New Roman"/>
        <charset val="204"/>
      </rPr>
      <t>206</t>
    </r>
    <r>
      <rPr>
        <sz val="24"/>
        <color rgb="FF000000"/>
        <rFont val="方正仿宋简体"/>
        <charset val="204"/>
      </rPr>
      <t>户</t>
    </r>
    <r>
      <rPr>
        <sz val="24"/>
        <color rgb="FF000000"/>
        <rFont val="Times New Roman"/>
        <charset val="204"/>
      </rPr>
      <t>925</t>
    </r>
    <r>
      <rPr>
        <sz val="24"/>
        <color rgb="FF000000"/>
        <rFont val="方正仿宋简体"/>
        <charset val="204"/>
      </rPr>
      <t>只、琼库尔恰克乡</t>
    </r>
    <r>
      <rPr>
        <sz val="24"/>
        <color rgb="FF000000"/>
        <rFont val="Times New Roman"/>
        <charset val="204"/>
      </rPr>
      <t>816</t>
    </r>
    <r>
      <rPr>
        <sz val="24"/>
        <color rgb="FF000000"/>
        <rFont val="方正仿宋简体"/>
        <charset val="204"/>
      </rPr>
      <t>户</t>
    </r>
    <r>
      <rPr>
        <sz val="24"/>
        <color rgb="FF000000"/>
        <rFont val="Times New Roman"/>
        <charset val="204"/>
      </rPr>
      <t>3116</t>
    </r>
    <r>
      <rPr>
        <sz val="24"/>
        <color rgb="FF000000"/>
        <rFont val="方正仿宋简体"/>
        <charset val="204"/>
      </rPr>
      <t>只、色力布亚镇</t>
    </r>
    <r>
      <rPr>
        <sz val="24"/>
        <color rgb="FF000000"/>
        <rFont val="Times New Roman"/>
        <charset val="204"/>
      </rPr>
      <t>403</t>
    </r>
    <r>
      <rPr>
        <sz val="24"/>
        <color rgb="FF000000"/>
        <rFont val="方正仿宋简体"/>
        <charset val="204"/>
      </rPr>
      <t>户</t>
    </r>
    <r>
      <rPr>
        <sz val="24"/>
        <color rgb="FF000000"/>
        <rFont val="Times New Roman"/>
        <charset val="204"/>
      </rPr>
      <t>808</t>
    </r>
    <r>
      <rPr>
        <sz val="24"/>
        <color rgb="FF000000"/>
        <rFont val="方正仿宋简体"/>
        <charset val="204"/>
      </rPr>
      <t>只、阿拉格尔乡</t>
    </r>
    <r>
      <rPr>
        <sz val="24"/>
        <color rgb="FF000000"/>
        <rFont val="Times New Roman"/>
        <charset val="204"/>
      </rPr>
      <t>135</t>
    </r>
    <r>
      <rPr>
        <sz val="24"/>
        <color rgb="FF000000"/>
        <rFont val="方正仿宋简体"/>
        <charset val="204"/>
      </rPr>
      <t>户</t>
    </r>
    <r>
      <rPr>
        <sz val="24"/>
        <color rgb="FF000000"/>
        <rFont val="Times New Roman"/>
        <charset val="204"/>
      </rPr>
      <t>510</t>
    </r>
    <r>
      <rPr>
        <sz val="24"/>
        <color rgb="FF000000"/>
        <rFont val="方正仿宋简体"/>
        <charset val="204"/>
      </rPr>
      <t>只、夏马勒乡</t>
    </r>
    <r>
      <rPr>
        <sz val="24"/>
        <color rgb="FF000000"/>
        <rFont val="Times New Roman"/>
        <charset val="204"/>
      </rPr>
      <t>124</t>
    </r>
    <r>
      <rPr>
        <sz val="24"/>
        <color rgb="FF000000"/>
        <rFont val="方正仿宋简体"/>
        <charset val="204"/>
      </rPr>
      <t>户</t>
    </r>
    <r>
      <rPr>
        <sz val="24"/>
        <color rgb="FF000000"/>
        <rFont val="Times New Roman"/>
        <charset val="204"/>
      </rPr>
      <t>2413</t>
    </r>
    <r>
      <rPr>
        <sz val="24"/>
        <color rgb="FF000000"/>
        <rFont val="方正仿宋简体"/>
        <charset val="204"/>
      </rPr>
      <t>只、阿纳库勒乡</t>
    </r>
    <r>
      <rPr>
        <sz val="24"/>
        <color rgb="FF000000"/>
        <rFont val="Times New Roman"/>
        <charset val="204"/>
      </rPr>
      <t>413</t>
    </r>
    <r>
      <rPr>
        <sz val="24"/>
        <color rgb="FF000000"/>
        <rFont val="方正仿宋简体"/>
        <charset val="204"/>
      </rPr>
      <t>户</t>
    </r>
    <r>
      <rPr>
        <sz val="24"/>
        <color rgb="FF000000"/>
        <rFont val="Times New Roman"/>
        <charset val="204"/>
      </rPr>
      <t>3756</t>
    </r>
    <r>
      <rPr>
        <sz val="24"/>
        <color rgb="FF000000"/>
        <rFont val="方正仿宋简体"/>
        <charset val="204"/>
      </rPr>
      <t>只。</t>
    </r>
  </si>
  <si>
    <r>
      <rPr>
        <sz val="24"/>
        <rFont val="方正仿宋简体"/>
        <charset val="134"/>
      </rPr>
      <t>补贴品种改良母羊</t>
    </r>
    <r>
      <rPr>
        <sz val="24"/>
        <rFont val="宋体"/>
        <charset val="134"/>
      </rPr>
      <t>≥</t>
    </r>
    <r>
      <rPr>
        <sz val="24"/>
        <rFont val="Times New Roman"/>
        <charset val="134"/>
      </rPr>
      <t>12912</t>
    </r>
    <r>
      <rPr>
        <sz val="24"/>
        <rFont val="方正仿宋简体"/>
        <charset val="134"/>
      </rPr>
      <t>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45.192</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2406</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</si>
  <si>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2406</t>
    </r>
    <r>
      <rPr>
        <sz val="24"/>
        <color theme="1"/>
        <rFont val="方正仿宋简体"/>
        <charset val="134"/>
      </rPr>
      <t>户脱贫户（含监测对象）全年增收</t>
    </r>
    <r>
      <rPr>
        <sz val="24"/>
        <color theme="1"/>
        <rFont val="Times New Roman"/>
        <charset val="134"/>
      </rPr>
      <t>45.192</t>
    </r>
    <r>
      <rPr>
        <sz val="24"/>
        <color theme="1"/>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</si>
  <si>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罗建新、包永瑞、高疆、蒋久健、李鹏辉、木拉提</t>
    </r>
    <r>
      <rPr>
        <sz val="24"/>
        <rFont val="Times New Roman"/>
        <charset val="134"/>
      </rPr>
      <t>·</t>
    </r>
    <r>
      <rPr>
        <sz val="24"/>
        <rFont val="方正仿宋简体"/>
        <charset val="134"/>
      </rPr>
      <t>库尔班、牛振东、耿德一</t>
    </r>
  </si>
  <si>
    <t>BCX033</t>
  </si>
  <si>
    <r>
      <rPr>
        <sz val="24"/>
        <color theme="1"/>
        <rFont val="方正仿宋简体"/>
        <charset val="134"/>
      </rPr>
      <t>巴楚县</t>
    </r>
    <r>
      <rPr>
        <sz val="24"/>
        <color theme="1"/>
        <rFont val="Times New Roman"/>
        <charset val="134"/>
      </rPr>
      <t>2025</t>
    </r>
    <r>
      <rPr>
        <sz val="24"/>
        <color theme="1"/>
        <rFont val="方正仿宋简体"/>
        <charset val="134"/>
      </rPr>
      <t>年常见多发病防治社会化服务项目</t>
    </r>
  </si>
  <si>
    <t>阿瓦提镇、琼库尔恰克乡、色力布亚镇、阿拉格尔乡、阿克萨克马热勒乡、恰尔巴格乡、阿纳库勒乡、三岔口镇</t>
  </si>
  <si>
    <r>
      <rPr>
        <b/>
        <sz val="24"/>
        <color rgb="FF000000"/>
        <rFont val="方正仿宋简体"/>
        <charset val="204"/>
      </rPr>
      <t>总投资</t>
    </r>
    <r>
      <rPr>
        <sz val="24"/>
        <color rgb="FF000000"/>
        <rFont val="方正仿宋简体"/>
        <charset val="204"/>
      </rPr>
      <t>：</t>
    </r>
    <r>
      <rPr>
        <sz val="24"/>
        <color rgb="FF000000"/>
        <rFont val="Times New Roman"/>
        <charset val="204"/>
      </rPr>
      <t>54.078</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：对全县</t>
    </r>
    <r>
      <rPr>
        <sz val="24"/>
        <color rgb="FF000000"/>
        <rFont val="Times New Roman"/>
        <charset val="204"/>
      </rPr>
      <t>8</t>
    </r>
    <r>
      <rPr>
        <sz val="24"/>
        <color rgb="FF000000"/>
        <rFont val="方正仿宋简体"/>
        <charset val="204"/>
      </rPr>
      <t>个乡镇</t>
    </r>
    <r>
      <rPr>
        <sz val="24"/>
        <color rgb="FF000000"/>
        <rFont val="Times New Roman"/>
        <charset val="204"/>
      </rPr>
      <t>5091</t>
    </r>
    <r>
      <rPr>
        <sz val="24"/>
        <color rgb="FF000000"/>
        <rFont val="方正仿宋简体"/>
        <charset val="204"/>
      </rPr>
      <t>户脱贫户和监测对象养殖羊接受常规病种免疫、药浴驱虫、环境消杀等有偿畜牧兽医社会化服务的，按照</t>
    </r>
    <r>
      <rPr>
        <sz val="24"/>
        <color rgb="FF000000"/>
        <rFont val="Times New Roman"/>
        <charset val="204"/>
      </rPr>
      <t>10</t>
    </r>
    <r>
      <rPr>
        <sz val="24"/>
        <color rgb="FF000000"/>
        <rFont val="方正仿宋简体"/>
        <charset val="204"/>
      </rPr>
      <t>元</t>
    </r>
    <r>
      <rPr>
        <sz val="24"/>
        <color rgb="FF000000"/>
        <rFont val="Times New Roman"/>
        <charset val="204"/>
      </rPr>
      <t>/</t>
    </r>
    <r>
      <rPr>
        <sz val="24"/>
        <color rgb="FF000000"/>
        <rFont val="方正仿宋简体"/>
        <charset val="204"/>
      </rPr>
      <t>只的标准给予补助，当年内每个养殖户补助不超过</t>
    </r>
    <r>
      <rPr>
        <sz val="24"/>
        <color rgb="FF000000"/>
        <rFont val="Times New Roman"/>
        <charset val="204"/>
      </rPr>
      <t>200</t>
    </r>
    <r>
      <rPr>
        <sz val="24"/>
        <color rgb="FF000000"/>
        <rFont val="方正仿宋简体"/>
        <charset val="204"/>
      </rPr>
      <t>元，</t>
    </r>
    <r>
      <rPr>
        <sz val="24"/>
        <color rgb="FF000000"/>
        <rFont val="Times New Roman"/>
        <charset val="204"/>
      </rPr>
      <t>2025</t>
    </r>
    <r>
      <rPr>
        <sz val="24"/>
        <color rgb="FF000000"/>
        <rFont val="方正仿宋简体"/>
        <charset val="204"/>
      </rPr>
      <t>年计划补贴</t>
    </r>
    <r>
      <rPr>
        <sz val="24"/>
        <color rgb="FF000000"/>
        <rFont val="Times New Roman"/>
        <charset val="204"/>
      </rPr>
      <t>54078</t>
    </r>
    <r>
      <rPr>
        <sz val="24"/>
        <color rgb="FF000000"/>
        <rFont val="方正仿宋简体"/>
        <charset val="204"/>
      </rPr>
      <t>只。其中，阿瓦提镇</t>
    </r>
    <r>
      <rPr>
        <sz val="24"/>
        <color rgb="FF000000"/>
        <rFont val="Times New Roman"/>
        <charset val="204"/>
      </rPr>
      <t>58</t>
    </r>
    <r>
      <rPr>
        <sz val="24"/>
        <color rgb="FF000000"/>
        <rFont val="方正仿宋简体"/>
        <charset val="204"/>
      </rPr>
      <t>户</t>
    </r>
    <r>
      <rPr>
        <sz val="24"/>
        <color rgb="FF000000"/>
        <rFont val="Times New Roman"/>
        <charset val="204"/>
      </rPr>
      <t>382</t>
    </r>
    <r>
      <rPr>
        <sz val="24"/>
        <color rgb="FF000000"/>
        <rFont val="方正仿宋简体"/>
        <charset val="204"/>
      </rPr>
      <t>只、琼库尔恰克乡</t>
    </r>
    <r>
      <rPr>
        <sz val="24"/>
        <color rgb="FF000000"/>
        <rFont val="Times New Roman"/>
        <charset val="204"/>
      </rPr>
      <t>1741</t>
    </r>
    <r>
      <rPr>
        <sz val="24"/>
        <color rgb="FF000000"/>
        <rFont val="方正仿宋简体"/>
        <charset val="204"/>
      </rPr>
      <t>户</t>
    </r>
    <r>
      <rPr>
        <sz val="24"/>
        <color rgb="FF000000"/>
        <rFont val="Times New Roman"/>
        <charset val="204"/>
      </rPr>
      <t>16175</t>
    </r>
    <r>
      <rPr>
        <sz val="24"/>
        <color rgb="FF000000"/>
        <rFont val="方正仿宋简体"/>
        <charset val="204"/>
      </rPr>
      <t>只、色力布亚镇</t>
    </r>
    <r>
      <rPr>
        <sz val="24"/>
        <color rgb="FF000000"/>
        <rFont val="Times New Roman"/>
        <charset val="204"/>
      </rPr>
      <t>666</t>
    </r>
    <r>
      <rPr>
        <sz val="24"/>
        <color rgb="FF000000"/>
        <rFont val="方正仿宋简体"/>
        <charset val="204"/>
      </rPr>
      <t>户</t>
    </r>
    <r>
      <rPr>
        <sz val="24"/>
        <color rgb="FF000000"/>
        <rFont val="Times New Roman"/>
        <charset val="204"/>
      </rPr>
      <t>5770</t>
    </r>
    <r>
      <rPr>
        <sz val="24"/>
        <color rgb="FF000000"/>
        <rFont val="方正仿宋简体"/>
        <charset val="204"/>
      </rPr>
      <t>只、阿拉格尔乡</t>
    </r>
    <r>
      <rPr>
        <sz val="24"/>
        <color rgb="FF000000"/>
        <rFont val="Times New Roman"/>
        <charset val="204"/>
      </rPr>
      <t>788</t>
    </r>
    <r>
      <rPr>
        <sz val="24"/>
        <color rgb="FF000000"/>
        <rFont val="方正仿宋简体"/>
        <charset val="204"/>
      </rPr>
      <t>户</t>
    </r>
    <r>
      <rPr>
        <sz val="24"/>
        <color rgb="FF000000"/>
        <rFont val="Times New Roman"/>
        <charset val="204"/>
      </rPr>
      <t>8938</t>
    </r>
    <r>
      <rPr>
        <sz val="24"/>
        <color rgb="FF000000"/>
        <rFont val="方正仿宋简体"/>
        <charset val="204"/>
      </rPr>
      <t>只、阿克萨克马热勒乡</t>
    </r>
    <r>
      <rPr>
        <sz val="24"/>
        <color rgb="FF000000"/>
        <rFont val="Times New Roman"/>
        <charset val="204"/>
      </rPr>
      <t>202</t>
    </r>
    <r>
      <rPr>
        <sz val="24"/>
        <color rgb="FF000000"/>
        <rFont val="方正仿宋简体"/>
        <charset val="204"/>
      </rPr>
      <t>户</t>
    </r>
    <r>
      <rPr>
        <sz val="24"/>
        <color rgb="FF000000"/>
        <rFont val="Times New Roman"/>
        <charset val="204"/>
      </rPr>
      <t>1896</t>
    </r>
    <r>
      <rPr>
        <sz val="24"/>
        <color rgb="FF000000"/>
        <rFont val="方正仿宋简体"/>
        <charset val="204"/>
      </rPr>
      <t>只、阿纳库勒乡</t>
    </r>
    <r>
      <rPr>
        <sz val="24"/>
        <color rgb="FF000000"/>
        <rFont val="Times New Roman"/>
        <charset val="204"/>
      </rPr>
      <t>418</t>
    </r>
    <r>
      <rPr>
        <sz val="24"/>
        <color rgb="FF000000"/>
        <rFont val="方正仿宋简体"/>
        <charset val="204"/>
      </rPr>
      <t>户</t>
    </r>
    <r>
      <rPr>
        <sz val="24"/>
        <color rgb="FF000000"/>
        <rFont val="Times New Roman"/>
        <charset val="204"/>
      </rPr>
      <t>5058</t>
    </r>
    <r>
      <rPr>
        <sz val="24"/>
        <color rgb="FF000000"/>
        <rFont val="方正仿宋简体"/>
        <charset val="204"/>
      </rPr>
      <t>只、恰尔巴格乡</t>
    </r>
    <r>
      <rPr>
        <sz val="24"/>
        <color rgb="FF000000"/>
        <rFont val="Times New Roman"/>
        <charset val="204"/>
      </rPr>
      <t>1181</t>
    </r>
    <r>
      <rPr>
        <sz val="24"/>
        <color rgb="FF000000"/>
        <rFont val="方正仿宋简体"/>
        <charset val="204"/>
      </rPr>
      <t>户</t>
    </r>
    <r>
      <rPr>
        <sz val="24"/>
        <color rgb="FF000000"/>
        <rFont val="Times New Roman"/>
        <charset val="204"/>
      </rPr>
      <t>15301</t>
    </r>
    <r>
      <rPr>
        <sz val="24"/>
        <color rgb="FF000000"/>
        <rFont val="方正仿宋简体"/>
        <charset val="204"/>
      </rPr>
      <t>只、三岔口镇</t>
    </r>
    <r>
      <rPr>
        <sz val="24"/>
        <color rgb="FF000000"/>
        <rFont val="Times New Roman"/>
        <charset val="204"/>
      </rPr>
      <t>37</t>
    </r>
    <r>
      <rPr>
        <sz val="24"/>
        <color rgb="FF000000"/>
        <rFont val="方正仿宋简体"/>
        <charset val="204"/>
      </rPr>
      <t>户</t>
    </r>
    <r>
      <rPr>
        <sz val="24"/>
        <color rgb="FF000000"/>
        <rFont val="Times New Roman"/>
        <charset val="204"/>
      </rPr>
      <t>558</t>
    </r>
    <r>
      <rPr>
        <sz val="24"/>
        <color rgb="FF000000"/>
        <rFont val="方正仿宋简体"/>
        <charset val="204"/>
      </rPr>
      <t>只。</t>
    </r>
  </si>
  <si>
    <r>
      <rPr>
        <sz val="24"/>
        <color rgb="FF000000"/>
        <rFont val="方正仿宋简体"/>
        <charset val="204"/>
      </rPr>
      <t>常见多发病防治社会化服务数量</t>
    </r>
    <r>
      <rPr>
        <sz val="24"/>
        <color rgb="FF000000"/>
        <rFont val="宋体"/>
        <charset val="204"/>
      </rPr>
      <t>≥</t>
    </r>
    <r>
      <rPr>
        <sz val="24"/>
        <color rgb="FF000000"/>
        <rFont val="Times New Roman"/>
        <charset val="204"/>
      </rPr>
      <t>54078</t>
    </r>
    <r>
      <rPr>
        <sz val="24"/>
        <color rgb="FF000000"/>
        <rFont val="方正仿宋简体"/>
        <charset val="204"/>
      </rPr>
      <t>只，资金使用合规率</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b/>
        <sz val="24"/>
        <color rgb="FF000000"/>
        <rFont val="方正仿宋简体"/>
        <charset val="204"/>
      </rPr>
      <t>经济效益：</t>
    </r>
    <r>
      <rPr>
        <sz val="24"/>
        <color rgb="FF000000"/>
        <rFont val="方正仿宋简体"/>
        <charset val="204"/>
      </rPr>
      <t>带动脱贫户（含监测对象）全年总收入</t>
    </r>
    <r>
      <rPr>
        <sz val="24"/>
        <color rgb="FF000000"/>
        <rFont val="宋体"/>
        <charset val="204"/>
      </rPr>
      <t>≥</t>
    </r>
    <r>
      <rPr>
        <sz val="24"/>
        <color rgb="FF000000"/>
        <rFont val="Times New Roman"/>
        <charset val="204"/>
      </rPr>
      <t>54.078</t>
    </r>
    <r>
      <rPr>
        <sz val="24"/>
        <color rgb="FF000000"/>
        <rFont val="方正仿宋简体"/>
        <charset val="204"/>
      </rPr>
      <t>万元；</t>
    </r>
    <r>
      <rPr>
        <sz val="24"/>
        <color rgb="FF000000"/>
        <rFont val="Times New Roman"/>
        <charset val="204"/>
      </rPr>
      <t xml:space="preserve">
</t>
    </r>
    <r>
      <rPr>
        <b/>
        <sz val="24"/>
        <color rgb="FF000000"/>
        <rFont val="方正仿宋简体"/>
        <charset val="204"/>
      </rPr>
      <t>社会效益：</t>
    </r>
    <r>
      <rPr>
        <sz val="24"/>
        <color rgb="FF000000"/>
        <rFont val="方正仿宋简体"/>
        <charset val="204"/>
      </rPr>
      <t>受益脱贫户（含监测对象）户数</t>
    </r>
    <r>
      <rPr>
        <sz val="24"/>
        <color rgb="FF000000"/>
        <rFont val="宋体"/>
        <charset val="204"/>
      </rPr>
      <t>≥</t>
    </r>
    <r>
      <rPr>
        <sz val="24"/>
        <color rgb="FF000000"/>
        <rFont val="Times New Roman"/>
        <charset val="204"/>
      </rPr>
      <t>5091</t>
    </r>
    <r>
      <rPr>
        <sz val="24"/>
        <color rgb="FF000000"/>
        <rFont val="方正仿宋简体"/>
        <charset val="204"/>
      </rPr>
      <t>户，通过项目实施，激发农户内生动力，有效推动庭院养殖发展。</t>
    </r>
  </si>
  <si>
    <r>
      <rPr>
        <sz val="24"/>
        <rFont val="方正仿宋简体"/>
        <charset val="134"/>
      </rPr>
      <t>可带动</t>
    </r>
    <r>
      <rPr>
        <sz val="24"/>
        <rFont val="Times New Roman"/>
        <charset val="134"/>
      </rPr>
      <t>5091</t>
    </r>
    <r>
      <rPr>
        <sz val="24"/>
        <rFont val="方正仿宋简体"/>
        <charset val="134"/>
      </rPr>
      <t>户脱贫户（含监测对象）全年增收</t>
    </r>
    <r>
      <rPr>
        <sz val="24"/>
        <rFont val="Times New Roman"/>
        <charset val="134"/>
      </rPr>
      <t>54.078</t>
    </r>
    <r>
      <rPr>
        <sz val="24"/>
        <rFont val="方正仿宋简体"/>
        <charset val="134"/>
      </rPr>
      <t>万元。财政衔接资金直接补贴农户，壮大产业发展，通过以奖代补的形式促进农户产业发展积极性。</t>
    </r>
  </si>
  <si>
    <t>罗建新、高疆、蒋久健、李鹏辉、潘荣森、牛振东、贾中元、田兵兵、耿德一</t>
  </si>
  <si>
    <t>BCX034</t>
  </si>
  <si>
    <r>
      <rPr>
        <sz val="24"/>
        <rFont val="方正仿宋简体"/>
        <charset val="0"/>
      </rPr>
      <t>巴楚县</t>
    </r>
    <r>
      <rPr>
        <sz val="24"/>
        <rFont val="Times New Roman"/>
        <charset val="0"/>
      </rPr>
      <t>2025</t>
    </r>
    <r>
      <rPr>
        <sz val="24"/>
        <rFont val="方正仿宋简体"/>
        <charset val="0"/>
      </rPr>
      <t>年养殖配套设施建设项目</t>
    </r>
  </si>
  <si>
    <t>阿瓦提镇、英吾斯塘乡、阿拉格尔乡、阿克萨克马热勒乡、夏马勒乡、阿纳库勒乡、多来提巴格乡</t>
  </si>
  <si>
    <t>总投资：159.75万元
建设内容：1.青贮窖建设：①对全县1个乡镇发展牛羊等养殖并经营稳定的7户脱贫户、监测对象，新建砖混结构、容积达到20立方米（含）以上的7座青贮窖，按照1000元的标准给予一次性补助，已享受援疆资金“畜禽养殖示范户建设项目”补助政策的，不再享受此项补助。其中：阿克萨克马热勒乡6户6座、阿瓦提镇1户1座。②对全县1个乡镇3户脱贫户、监测对象3座改造青贮窖，按照500元的标准给予一次性补助。其中：阿克萨克马热勒乡3户3座；
2.养殖圈舍设施改造：对全县7个乡镇发展牛羊等养殖并经营稳定的1589户脱贫户、监测对象，为原有的1589座养殖圈舍的围栏、食槽、饮水、棚顶、围墙等设施改造加固，符合规范养殖要求的，按照1000元的标准给予一次性补助。其中：阿瓦提镇111户111座、英吾斯塘乡33户33座、阿拉格尔乡222户222座、阿克萨克马热勒乡221户221座、夏马勒乡196户196座、阿纳库勒乡312户312座、多来提巴格乡494户494座。</t>
  </si>
  <si>
    <r>
      <rPr>
        <sz val="24"/>
        <rFont val="方正仿宋简体"/>
        <charset val="204"/>
      </rPr>
      <t>新建青贮窖</t>
    </r>
    <r>
      <rPr>
        <sz val="24"/>
        <rFont val="宋体"/>
        <charset val="204"/>
      </rPr>
      <t>≥</t>
    </r>
    <r>
      <rPr>
        <sz val="24"/>
        <rFont val="Times New Roman"/>
        <charset val="204"/>
      </rPr>
      <t>7</t>
    </r>
    <r>
      <rPr>
        <sz val="24"/>
        <rFont val="方正仿宋简体"/>
        <charset val="204"/>
      </rPr>
      <t>座、改造青储窖</t>
    </r>
    <r>
      <rPr>
        <sz val="24"/>
        <rFont val="宋体"/>
        <charset val="204"/>
      </rPr>
      <t>≥</t>
    </r>
    <r>
      <rPr>
        <sz val="24"/>
        <rFont val="Times New Roman"/>
        <charset val="204"/>
      </rPr>
      <t>3</t>
    </r>
    <r>
      <rPr>
        <sz val="24"/>
        <rFont val="方正仿宋简体"/>
        <charset val="204"/>
      </rPr>
      <t>座、改造圈舍</t>
    </r>
    <r>
      <rPr>
        <sz val="24"/>
        <rFont val="宋体"/>
        <charset val="204"/>
      </rPr>
      <t>≥</t>
    </r>
    <r>
      <rPr>
        <sz val="24"/>
        <rFont val="Times New Roman"/>
        <charset val="204"/>
      </rPr>
      <t>1589</t>
    </r>
    <r>
      <rPr>
        <sz val="24"/>
        <rFont val="方正仿宋简体"/>
        <charset val="204"/>
      </rPr>
      <t>座，资金使用合规率</t>
    </r>
    <r>
      <rPr>
        <sz val="24"/>
        <rFont val="宋体"/>
        <charset val="204"/>
      </rPr>
      <t>=</t>
    </r>
    <r>
      <rPr>
        <sz val="24"/>
        <rFont val="Times New Roman"/>
        <charset val="204"/>
      </rPr>
      <t>100%</t>
    </r>
    <r>
      <rPr>
        <sz val="24"/>
        <rFont val="方正仿宋简体"/>
        <charset val="204"/>
      </rPr>
      <t>；</t>
    </r>
    <r>
      <rPr>
        <sz val="24"/>
        <rFont val="Times New Roman"/>
        <charset val="204"/>
      </rPr>
      <t xml:space="preserve">
</t>
    </r>
    <r>
      <rPr>
        <b/>
        <sz val="24"/>
        <rFont val="方正仿宋简体"/>
        <charset val="204"/>
      </rPr>
      <t>经济效益：</t>
    </r>
    <r>
      <rPr>
        <sz val="24"/>
        <rFont val="方正仿宋简体"/>
        <charset val="204"/>
      </rPr>
      <t>带动脱贫户（含监测对象）全年总收入</t>
    </r>
    <r>
      <rPr>
        <sz val="24"/>
        <rFont val="宋体"/>
        <charset val="204"/>
      </rPr>
      <t>≥</t>
    </r>
    <r>
      <rPr>
        <sz val="24"/>
        <rFont val="Times New Roman"/>
        <charset val="204"/>
      </rPr>
      <t>159.75</t>
    </r>
    <r>
      <rPr>
        <sz val="24"/>
        <rFont val="方正仿宋简体"/>
        <charset val="204"/>
      </rPr>
      <t>万元；</t>
    </r>
    <r>
      <rPr>
        <sz val="24"/>
        <rFont val="Times New Roman"/>
        <charset val="204"/>
      </rPr>
      <t xml:space="preserve">
</t>
    </r>
    <r>
      <rPr>
        <b/>
        <sz val="24"/>
        <rFont val="方正仿宋简体"/>
        <charset val="204"/>
      </rPr>
      <t>社会效益：</t>
    </r>
    <r>
      <rPr>
        <sz val="24"/>
        <rFont val="方正仿宋简体"/>
        <charset val="204"/>
      </rPr>
      <t>新建青贮窖受益脱贫户（含监测对象）户数</t>
    </r>
    <r>
      <rPr>
        <sz val="24"/>
        <rFont val="宋体"/>
        <charset val="204"/>
      </rPr>
      <t>≥</t>
    </r>
    <r>
      <rPr>
        <sz val="24"/>
        <rFont val="Times New Roman"/>
        <charset val="204"/>
      </rPr>
      <t>7</t>
    </r>
    <r>
      <rPr>
        <sz val="24"/>
        <rFont val="方正仿宋简体"/>
        <charset val="204"/>
      </rPr>
      <t>户，改造青贮窖受益脱贫户（含监测对象）户数</t>
    </r>
    <r>
      <rPr>
        <sz val="24"/>
        <rFont val="宋体"/>
        <charset val="204"/>
      </rPr>
      <t>≥</t>
    </r>
    <r>
      <rPr>
        <sz val="24"/>
        <rFont val="Times New Roman"/>
        <charset val="204"/>
      </rPr>
      <t>3</t>
    </r>
    <r>
      <rPr>
        <sz val="24"/>
        <rFont val="方正仿宋简体"/>
        <charset val="204"/>
      </rPr>
      <t>户，改造养殖圈舍受益脱贫户（含监测对象）户数</t>
    </r>
    <r>
      <rPr>
        <sz val="24"/>
        <rFont val="宋体"/>
        <charset val="204"/>
      </rPr>
      <t>≥</t>
    </r>
    <r>
      <rPr>
        <sz val="24"/>
        <rFont val="Times New Roman"/>
        <charset val="204"/>
      </rPr>
      <t>33</t>
    </r>
    <r>
      <rPr>
        <sz val="24"/>
        <rFont val="方正仿宋简体"/>
        <charset val="204"/>
      </rPr>
      <t>户，通过项目实施，激发农户内生动力，有效推动庭院养殖发展。</t>
    </r>
  </si>
  <si>
    <r>
      <rPr>
        <sz val="24"/>
        <color theme="1"/>
        <rFont val="方正仿宋简体"/>
        <charset val="134"/>
      </rPr>
      <t>可带动</t>
    </r>
    <r>
      <rPr>
        <sz val="24"/>
        <color theme="1"/>
        <rFont val="Times New Roman"/>
        <charset val="134"/>
      </rPr>
      <t>1599</t>
    </r>
    <r>
      <rPr>
        <sz val="24"/>
        <color theme="1"/>
        <rFont val="方正仿宋简体"/>
        <charset val="134"/>
      </rPr>
      <t>户脱贫户（含监测对象）全年增收</t>
    </r>
    <r>
      <rPr>
        <sz val="24"/>
        <color theme="1"/>
        <rFont val="Times New Roman"/>
        <charset val="134"/>
      </rPr>
      <t>159.75</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</si>
  <si>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r>
      <rPr>
        <sz val="24"/>
        <rFont val="方正仿宋简体"/>
        <charset val="134"/>
      </rPr>
      <t>罗建新、包永瑞、李鹏辉、潘荣森、木拉提</t>
    </r>
    <r>
      <rPr>
        <sz val="24"/>
        <rFont val="Times New Roman"/>
        <charset val="134"/>
      </rPr>
      <t>·</t>
    </r>
    <r>
      <rPr>
        <sz val="24"/>
        <rFont val="方正仿宋简体"/>
        <charset val="134"/>
      </rPr>
      <t>库尔班、牛振东、刘山山、耿德一</t>
    </r>
  </si>
  <si>
    <t>BCX035</t>
  </si>
  <si>
    <r>
      <rPr>
        <sz val="24"/>
        <rFont val="方正仿宋简体"/>
        <charset val="0"/>
      </rPr>
      <t>巴楚县</t>
    </r>
    <r>
      <rPr>
        <sz val="24"/>
        <rFont val="Times New Roman"/>
        <charset val="0"/>
      </rPr>
      <t>2025</t>
    </r>
    <r>
      <rPr>
        <sz val="24"/>
        <rFont val="方正仿宋简体"/>
        <charset val="0"/>
      </rPr>
      <t>年禽类养殖补助项目</t>
    </r>
  </si>
  <si>
    <t>阿瓦提镇、色力布亚镇、阿克萨克马热勒乡</t>
  </si>
  <si>
    <r>
      <rPr>
        <b/>
        <sz val="24"/>
        <color rgb="FF000000"/>
        <rFont val="方正仿宋简体"/>
        <charset val="204"/>
      </rPr>
      <t>总投资</t>
    </r>
    <r>
      <rPr>
        <sz val="24"/>
        <color rgb="FF000000"/>
        <rFont val="方正仿宋简体"/>
        <charset val="204"/>
      </rPr>
      <t>：</t>
    </r>
    <r>
      <rPr>
        <sz val="24"/>
        <color rgb="FF000000"/>
        <rFont val="Times New Roman"/>
        <charset val="204"/>
      </rPr>
      <t>8.4885</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：为全县</t>
    </r>
    <r>
      <rPr>
        <sz val="24"/>
        <color rgb="FF000000"/>
        <rFont val="Times New Roman"/>
        <charset val="204"/>
      </rPr>
      <t>3</t>
    </r>
    <r>
      <rPr>
        <sz val="24"/>
        <color rgb="FF000000"/>
        <rFont val="方正仿宋简体"/>
        <charset val="204"/>
      </rPr>
      <t>个乡镇脱贫户和监测对象实施禽类养殖扶持以奖代补项目。坚持</t>
    </r>
    <r>
      <rPr>
        <sz val="24"/>
        <color rgb="FF000000"/>
        <rFont val="Times New Roman"/>
        <charset val="204"/>
      </rPr>
      <t>“</t>
    </r>
    <r>
      <rPr>
        <sz val="24"/>
        <color rgb="FF000000"/>
        <rFont val="方正仿宋简体"/>
        <charset val="204"/>
      </rPr>
      <t>先干后补、多干多补、干好再补</t>
    </r>
    <r>
      <rPr>
        <sz val="24"/>
        <color rgb="FF000000"/>
        <rFont val="Times New Roman"/>
        <charset val="204"/>
      </rPr>
      <t>”</t>
    </r>
    <r>
      <rPr>
        <sz val="24"/>
        <color rgb="FF000000"/>
        <rFont val="方正仿宋简体"/>
        <charset val="204"/>
      </rPr>
      <t>原则，发挥以奖代补激励作用，验收合格后，根据合格户数将申请资金按程序通过</t>
    </r>
    <r>
      <rPr>
        <sz val="24"/>
        <color rgb="FF000000"/>
        <rFont val="Times New Roman"/>
        <charset val="204"/>
      </rPr>
      <t>“</t>
    </r>
    <r>
      <rPr>
        <sz val="24"/>
        <color rgb="FF000000"/>
        <rFont val="方正仿宋简体"/>
        <charset val="204"/>
      </rPr>
      <t>一卡通</t>
    </r>
    <r>
      <rPr>
        <sz val="24"/>
        <color rgb="FF000000"/>
        <rFont val="Times New Roman"/>
        <charset val="204"/>
      </rPr>
      <t>”</t>
    </r>
    <r>
      <rPr>
        <sz val="24"/>
        <color rgb="FF000000"/>
        <rFont val="方正仿宋简体"/>
        <charset val="204"/>
      </rPr>
      <t>直接拨付到户。</t>
    </r>
    <r>
      <rPr>
        <sz val="24"/>
        <color rgb="FF000000"/>
        <rFont val="Times New Roman"/>
        <charset val="204"/>
      </rPr>
      <t xml:space="preserve">
1.</t>
    </r>
    <r>
      <rPr>
        <sz val="24"/>
        <color rgb="FF000000"/>
        <rFont val="方正仿宋简体"/>
        <charset val="204"/>
      </rPr>
      <t>鸡鸭鹅养殖</t>
    </r>
    <r>
      <rPr>
        <sz val="24"/>
        <color rgb="FF000000"/>
        <rFont val="Times New Roman"/>
        <charset val="204"/>
      </rPr>
      <t>50</t>
    </r>
    <r>
      <rPr>
        <sz val="24"/>
        <color rgb="FF000000"/>
        <rFont val="方正仿宋简体"/>
        <charset val="204"/>
      </rPr>
      <t>羽以上的（饲养</t>
    </r>
    <r>
      <rPr>
        <sz val="24"/>
        <color rgb="FF000000"/>
        <rFont val="Times New Roman"/>
        <charset val="204"/>
      </rPr>
      <t>3</t>
    </r>
    <r>
      <rPr>
        <sz val="24"/>
        <color rgb="FF000000"/>
        <rFont val="方正仿宋简体"/>
        <charset val="204"/>
      </rPr>
      <t>个月以上），按照每羽</t>
    </r>
    <r>
      <rPr>
        <sz val="24"/>
        <color rgb="FF000000"/>
        <rFont val="Times New Roman"/>
        <charset val="204"/>
      </rPr>
      <t>10</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91</t>
    </r>
    <r>
      <rPr>
        <sz val="24"/>
        <color rgb="FF000000"/>
        <rFont val="方正仿宋简体"/>
        <charset val="204"/>
      </rPr>
      <t>户</t>
    </r>
    <r>
      <rPr>
        <sz val="24"/>
        <color rgb="FF000000"/>
        <rFont val="Times New Roman"/>
        <charset val="204"/>
      </rPr>
      <t>7068</t>
    </r>
    <r>
      <rPr>
        <sz val="24"/>
        <color rgb="FF000000"/>
        <rFont val="方正仿宋简体"/>
        <charset val="204"/>
      </rPr>
      <t>羽。其中：阿瓦提镇</t>
    </r>
    <r>
      <rPr>
        <sz val="24"/>
        <color rgb="FF000000"/>
        <rFont val="Times New Roman"/>
        <charset val="204"/>
      </rPr>
      <t>2</t>
    </r>
    <r>
      <rPr>
        <sz val="24"/>
        <color rgb="FF000000"/>
        <rFont val="方正仿宋简体"/>
        <charset val="204"/>
      </rPr>
      <t>户</t>
    </r>
    <r>
      <rPr>
        <sz val="24"/>
        <color rgb="FF000000"/>
        <rFont val="Times New Roman"/>
        <charset val="204"/>
      </rPr>
      <t>100</t>
    </r>
    <r>
      <rPr>
        <sz val="24"/>
        <color rgb="FF000000"/>
        <rFont val="方正仿宋简体"/>
        <charset val="204"/>
      </rPr>
      <t>羽、色力布亚镇</t>
    </r>
    <r>
      <rPr>
        <sz val="24"/>
        <color rgb="FF000000"/>
        <rFont val="Times New Roman"/>
        <charset val="204"/>
      </rPr>
      <t>26</t>
    </r>
    <r>
      <rPr>
        <sz val="24"/>
        <color rgb="FF000000"/>
        <rFont val="方正仿宋简体"/>
        <charset val="204"/>
      </rPr>
      <t>户</t>
    </r>
    <r>
      <rPr>
        <sz val="24"/>
        <color rgb="FF000000"/>
        <rFont val="Times New Roman"/>
        <charset val="204"/>
      </rPr>
      <t>1545</t>
    </r>
    <r>
      <rPr>
        <sz val="24"/>
        <color rgb="FF000000"/>
        <rFont val="方正仿宋简体"/>
        <charset val="204"/>
      </rPr>
      <t>羽、阿克萨克马热勒乡</t>
    </r>
    <r>
      <rPr>
        <sz val="24"/>
        <color rgb="FF000000"/>
        <rFont val="Times New Roman"/>
        <charset val="204"/>
      </rPr>
      <t>63</t>
    </r>
    <r>
      <rPr>
        <sz val="24"/>
        <color rgb="FF000000"/>
        <rFont val="方正仿宋简体"/>
        <charset val="204"/>
      </rPr>
      <t>户</t>
    </r>
    <r>
      <rPr>
        <sz val="24"/>
        <color rgb="FF000000"/>
        <rFont val="Times New Roman"/>
        <charset val="204"/>
      </rPr>
      <t>5423</t>
    </r>
    <r>
      <rPr>
        <sz val="24"/>
        <color rgb="FF000000"/>
        <rFont val="方正仿宋简体"/>
        <charset val="204"/>
      </rPr>
      <t>羽。</t>
    </r>
    <r>
      <rPr>
        <sz val="24"/>
        <color rgb="FF000000"/>
        <rFont val="Times New Roman"/>
        <charset val="204"/>
      </rPr>
      <t xml:space="preserve">
2.</t>
    </r>
    <r>
      <rPr>
        <sz val="24"/>
        <color rgb="FF000000"/>
        <rFont val="方正仿宋简体"/>
        <charset val="204"/>
      </rPr>
      <t>肉鸽养殖</t>
    </r>
    <r>
      <rPr>
        <sz val="24"/>
        <color rgb="FF000000"/>
        <rFont val="Times New Roman"/>
        <charset val="204"/>
      </rPr>
      <t>100</t>
    </r>
    <r>
      <rPr>
        <sz val="24"/>
        <color rgb="FF000000"/>
        <rFont val="方正仿宋简体"/>
        <charset val="204"/>
      </rPr>
      <t>羽以上的（饲养</t>
    </r>
    <r>
      <rPr>
        <sz val="24"/>
        <color rgb="FF000000"/>
        <rFont val="Times New Roman"/>
        <charset val="204"/>
      </rPr>
      <t>30</t>
    </r>
    <r>
      <rPr>
        <sz val="24"/>
        <color rgb="FF000000"/>
        <rFont val="方正仿宋简体"/>
        <charset val="204"/>
      </rPr>
      <t>天以上），按照每羽</t>
    </r>
    <r>
      <rPr>
        <sz val="24"/>
        <color rgb="FF000000"/>
        <rFont val="Times New Roman"/>
        <charset val="204"/>
      </rPr>
      <t>3</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38</t>
    </r>
    <r>
      <rPr>
        <sz val="24"/>
        <color rgb="FF000000"/>
        <rFont val="方正仿宋简体"/>
        <charset val="204"/>
      </rPr>
      <t>户</t>
    </r>
    <r>
      <rPr>
        <sz val="24"/>
        <color rgb="FF000000"/>
        <rFont val="Times New Roman"/>
        <charset val="204"/>
      </rPr>
      <t>4735</t>
    </r>
    <r>
      <rPr>
        <sz val="24"/>
        <color rgb="FF000000"/>
        <rFont val="方正仿宋简体"/>
        <charset val="204"/>
      </rPr>
      <t>羽。其中：阿瓦提镇</t>
    </r>
    <r>
      <rPr>
        <sz val="24"/>
        <color rgb="FF000000"/>
        <rFont val="Times New Roman"/>
        <charset val="204"/>
      </rPr>
      <t>6</t>
    </r>
    <r>
      <rPr>
        <sz val="24"/>
        <color rgb="FF000000"/>
        <rFont val="方正仿宋简体"/>
        <charset val="204"/>
      </rPr>
      <t>户</t>
    </r>
    <r>
      <rPr>
        <sz val="24"/>
        <color rgb="FF000000"/>
        <rFont val="Times New Roman"/>
        <charset val="204"/>
      </rPr>
      <t>750</t>
    </r>
    <r>
      <rPr>
        <sz val="24"/>
        <color rgb="FF000000"/>
        <rFont val="方正仿宋简体"/>
        <charset val="204"/>
      </rPr>
      <t>羽、色力布亚镇</t>
    </r>
    <r>
      <rPr>
        <sz val="24"/>
        <color rgb="FF000000"/>
        <rFont val="Times New Roman"/>
        <charset val="204"/>
      </rPr>
      <t>23</t>
    </r>
    <r>
      <rPr>
        <sz val="24"/>
        <color rgb="FF000000"/>
        <rFont val="方正仿宋简体"/>
        <charset val="204"/>
      </rPr>
      <t>户</t>
    </r>
    <r>
      <rPr>
        <sz val="24"/>
        <color rgb="FF000000"/>
        <rFont val="Times New Roman"/>
        <charset val="204"/>
      </rPr>
      <t>3051</t>
    </r>
    <r>
      <rPr>
        <sz val="24"/>
        <color rgb="FF000000"/>
        <rFont val="方正仿宋简体"/>
        <charset val="204"/>
      </rPr>
      <t>羽、阿克萨克马热勒乡</t>
    </r>
    <r>
      <rPr>
        <sz val="24"/>
        <color rgb="FF000000"/>
        <rFont val="Times New Roman"/>
        <charset val="204"/>
      </rPr>
      <t>9</t>
    </r>
    <r>
      <rPr>
        <sz val="24"/>
        <color rgb="FF000000"/>
        <rFont val="方正仿宋简体"/>
        <charset val="204"/>
      </rPr>
      <t>户</t>
    </r>
    <r>
      <rPr>
        <sz val="24"/>
        <color rgb="FF000000"/>
        <rFont val="Times New Roman"/>
        <charset val="204"/>
      </rPr>
      <t>934</t>
    </r>
    <r>
      <rPr>
        <sz val="24"/>
        <color rgb="FF000000"/>
        <rFont val="方正仿宋简体"/>
        <charset val="204"/>
      </rPr>
      <t>羽。</t>
    </r>
  </si>
  <si>
    <r>
      <rPr>
        <sz val="24"/>
        <color rgb="FF000000"/>
        <rFont val="方正仿宋简体"/>
        <charset val="204"/>
      </rPr>
      <t>养殖鸡鸭鹅数量</t>
    </r>
    <r>
      <rPr>
        <sz val="24"/>
        <color rgb="FF000000"/>
        <rFont val="宋体"/>
        <charset val="204"/>
      </rPr>
      <t>≥</t>
    </r>
    <r>
      <rPr>
        <sz val="24"/>
        <color rgb="FF000000"/>
        <rFont val="Times New Roman"/>
        <charset val="204"/>
      </rPr>
      <t>7068</t>
    </r>
    <r>
      <rPr>
        <sz val="24"/>
        <color rgb="FF000000"/>
        <rFont val="方正仿宋简体"/>
        <charset val="204"/>
      </rPr>
      <t>羽、养殖肉鸽数量</t>
    </r>
    <r>
      <rPr>
        <sz val="24"/>
        <color rgb="FF000000"/>
        <rFont val="宋体"/>
        <charset val="204"/>
      </rPr>
      <t>≥</t>
    </r>
    <r>
      <rPr>
        <sz val="24"/>
        <color rgb="FF000000"/>
        <rFont val="Times New Roman"/>
        <charset val="204"/>
      </rPr>
      <t>4735</t>
    </r>
    <r>
      <rPr>
        <sz val="24"/>
        <color rgb="FF000000"/>
        <rFont val="方正仿宋简体"/>
        <charset val="204"/>
      </rPr>
      <t>羽，资金使用合规率</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b/>
        <sz val="24"/>
        <color rgb="FF000000"/>
        <rFont val="方正仿宋简体"/>
        <charset val="204"/>
      </rPr>
      <t>经济效益：</t>
    </r>
    <r>
      <rPr>
        <sz val="24"/>
        <color rgb="FF000000"/>
        <rFont val="方正仿宋简体"/>
        <charset val="204"/>
      </rPr>
      <t>带动脱贫户（含监测对象）全年总收入</t>
    </r>
    <r>
      <rPr>
        <sz val="24"/>
        <color rgb="FF000000"/>
        <rFont val="宋体"/>
        <charset val="204"/>
      </rPr>
      <t>≥</t>
    </r>
    <r>
      <rPr>
        <sz val="24"/>
        <color rgb="FF000000"/>
        <rFont val="Times New Roman"/>
        <charset val="204"/>
      </rPr>
      <t>8.4885</t>
    </r>
    <r>
      <rPr>
        <sz val="24"/>
        <color rgb="FF000000"/>
        <rFont val="方正仿宋简体"/>
        <charset val="204"/>
      </rPr>
      <t>万元；</t>
    </r>
    <r>
      <rPr>
        <sz val="24"/>
        <color rgb="FF000000"/>
        <rFont val="Times New Roman"/>
        <charset val="204"/>
      </rPr>
      <t xml:space="preserve">
</t>
    </r>
    <r>
      <rPr>
        <b/>
        <sz val="24"/>
        <color rgb="FF000000"/>
        <rFont val="方正仿宋简体"/>
        <charset val="204"/>
      </rPr>
      <t>社会效益：</t>
    </r>
    <r>
      <rPr>
        <sz val="24"/>
        <color rgb="FF000000"/>
        <rFont val="方正仿宋简体"/>
        <charset val="204"/>
      </rPr>
      <t>养殖鸡鸭鹅受益脱贫户（含监测对象）户数</t>
    </r>
    <r>
      <rPr>
        <sz val="24"/>
        <color rgb="FF000000"/>
        <rFont val="宋体"/>
        <charset val="204"/>
      </rPr>
      <t>≥</t>
    </r>
    <r>
      <rPr>
        <sz val="24"/>
        <color rgb="FF000000"/>
        <rFont val="Times New Roman"/>
        <charset val="204"/>
      </rPr>
      <t>91</t>
    </r>
    <r>
      <rPr>
        <sz val="24"/>
        <color rgb="FF000000"/>
        <rFont val="方正仿宋简体"/>
        <charset val="204"/>
      </rPr>
      <t>户，养殖鸽子受益脱贫户（含监测对象）户数</t>
    </r>
    <r>
      <rPr>
        <sz val="24"/>
        <color rgb="FF000000"/>
        <rFont val="宋体"/>
        <charset val="204"/>
      </rPr>
      <t>≥</t>
    </r>
    <r>
      <rPr>
        <sz val="24"/>
        <color rgb="FF000000"/>
        <rFont val="Times New Roman"/>
        <charset val="204"/>
      </rPr>
      <t>38</t>
    </r>
    <r>
      <rPr>
        <sz val="24"/>
        <color rgb="FF000000"/>
        <rFont val="方正仿宋简体"/>
        <charset val="204"/>
      </rPr>
      <t>户，通过项目实施，激发农户内生动力，有效推动庭院养殖发展。</t>
    </r>
  </si>
  <si>
    <r>
      <rPr>
        <sz val="24"/>
        <color theme="1"/>
        <rFont val="方正仿宋简体"/>
        <charset val="134"/>
      </rPr>
      <t>可带动</t>
    </r>
    <r>
      <rPr>
        <sz val="24"/>
        <color theme="1"/>
        <rFont val="Times New Roman"/>
        <charset val="134"/>
      </rPr>
      <t>7068</t>
    </r>
    <r>
      <rPr>
        <sz val="24"/>
        <color theme="1"/>
        <rFont val="方正仿宋简体"/>
        <charset val="134"/>
      </rPr>
      <t>户鸡鸭鹅养殖脱贫户（含监测对象）、</t>
    </r>
    <r>
      <rPr>
        <sz val="24"/>
        <color theme="1"/>
        <rFont val="Times New Roman"/>
        <charset val="134"/>
      </rPr>
      <t>4735</t>
    </r>
    <r>
      <rPr>
        <sz val="24"/>
        <color theme="1"/>
        <rFont val="方正仿宋简体"/>
        <charset val="134"/>
      </rPr>
      <t>户鸽子养殖脱贫户（含监测对象）全年增收</t>
    </r>
    <r>
      <rPr>
        <sz val="24"/>
        <color theme="1"/>
        <rFont val="Times New Roman"/>
        <charset val="134"/>
      </rPr>
      <t>8.4885</t>
    </r>
    <r>
      <rPr>
        <sz val="24"/>
        <color theme="1"/>
        <rFont val="方正仿宋简体"/>
        <charset val="134"/>
      </rPr>
      <t>万元。财政衔接资金直接补贴农户，壮大产业发展，通过以奖代补的形式促进农户产业发展积极性。</t>
    </r>
  </si>
  <si>
    <t>罗建新、蒋久健、潘荣森、耿德一</t>
  </si>
  <si>
    <t>BCX036</t>
  </si>
  <si>
    <r>
      <rPr>
        <sz val="24"/>
        <color theme="1"/>
        <rFont val="方正仿宋简体"/>
        <charset val="134"/>
      </rPr>
      <t>巴楚县</t>
    </r>
    <r>
      <rPr>
        <sz val="24"/>
        <color theme="1"/>
        <rFont val="Times New Roman"/>
        <charset val="134"/>
      </rPr>
      <t>2025</t>
    </r>
    <r>
      <rPr>
        <sz val="24"/>
        <color theme="1"/>
        <rFont val="方正仿宋简体"/>
        <charset val="134"/>
      </rPr>
      <t>年主要粮食作物单产提升补助项目</t>
    </r>
  </si>
  <si>
    <t>阿瓦提镇、英吾斯塘乡、琼库尔恰克乡、色力布亚镇、阿拉格尔乡、阿克萨克马热勒乡、夏马勒乡、阿纳库勒乡、巴楚镇、多来提巴格乡、恰尔巴格乡</t>
  </si>
  <si>
    <r>
      <rPr>
        <b/>
        <sz val="24"/>
        <rFont val="方正仿宋简体"/>
        <charset val="134"/>
      </rPr>
      <t>总投资：</t>
    </r>
    <r>
      <rPr>
        <sz val="24"/>
        <rFont val="Times New Roman"/>
        <charset val="134"/>
      </rPr>
      <t>973.94403</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对全县</t>
    </r>
    <r>
      <rPr>
        <sz val="24"/>
        <rFont val="Times New Roman"/>
        <charset val="134"/>
      </rPr>
      <t>11</t>
    </r>
    <r>
      <rPr>
        <sz val="24"/>
        <rFont val="方正仿宋简体"/>
        <charset val="134"/>
      </rPr>
      <t>个乡镇</t>
    </r>
    <r>
      <rPr>
        <sz val="24"/>
        <rFont val="Times New Roman"/>
        <charset val="134"/>
      </rPr>
      <t>8547</t>
    </r>
    <r>
      <rPr>
        <sz val="24"/>
        <rFont val="方正仿宋简体"/>
        <charset val="134"/>
      </rPr>
      <t>户脱贫户和监测对象种植的</t>
    </r>
    <r>
      <rPr>
        <sz val="24"/>
        <rFont val="Times New Roman"/>
        <charset val="134"/>
      </rPr>
      <t>64929.602</t>
    </r>
    <r>
      <rPr>
        <sz val="24"/>
        <rFont val="方正仿宋简体"/>
        <charset val="134"/>
      </rPr>
      <t>亩冬小麦以收籽粒为生产目标，种植面积</t>
    </r>
    <r>
      <rPr>
        <sz val="24"/>
        <rFont val="Times New Roman"/>
        <charset val="134"/>
      </rPr>
      <t>1</t>
    </r>
    <r>
      <rPr>
        <sz val="24"/>
        <rFont val="方正仿宋简体"/>
        <charset val="134"/>
      </rPr>
      <t>亩以上，单产较上年（按照</t>
    </r>
    <r>
      <rPr>
        <sz val="24"/>
        <rFont val="Times New Roman"/>
        <charset val="134"/>
      </rPr>
      <t>2024</t>
    </r>
    <r>
      <rPr>
        <sz val="24"/>
        <rFont val="方正仿宋简体"/>
        <charset val="134"/>
      </rPr>
      <t>年统计部门反馈数据）提升</t>
    </r>
    <r>
      <rPr>
        <sz val="24"/>
        <rFont val="Times New Roman"/>
        <charset val="134"/>
      </rPr>
      <t>1.5%</t>
    </r>
    <r>
      <rPr>
        <sz val="24"/>
        <rFont val="方正仿宋简体"/>
        <charset val="134"/>
      </rPr>
      <t>以上，每亩补贴标准</t>
    </r>
    <r>
      <rPr>
        <sz val="24"/>
        <rFont val="Times New Roman"/>
        <charset val="134"/>
      </rPr>
      <t>150</t>
    </r>
    <r>
      <rPr>
        <sz val="24"/>
        <rFont val="方正仿宋简体"/>
        <charset val="134"/>
      </rPr>
      <t>元。其中，阿瓦提镇</t>
    </r>
    <r>
      <rPr>
        <sz val="24"/>
        <rFont val="Times New Roman"/>
        <charset val="134"/>
      </rPr>
      <t>611</t>
    </r>
    <r>
      <rPr>
        <sz val="24"/>
        <rFont val="方正仿宋简体"/>
        <charset val="134"/>
      </rPr>
      <t>户</t>
    </r>
    <r>
      <rPr>
        <sz val="24"/>
        <rFont val="Times New Roman"/>
        <charset val="134"/>
      </rPr>
      <t>4055.62</t>
    </r>
    <r>
      <rPr>
        <sz val="24"/>
        <rFont val="方正仿宋简体"/>
        <charset val="134"/>
      </rPr>
      <t>亩、英吾斯塘乡</t>
    </r>
    <r>
      <rPr>
        <sz val="24"/>
        <rFont val="Times New Roman"/>
        <charset val="134"/>
      </rPr>
      <t>413</t>
    </r>
    <r>
      <rPr>
        <sz val="24"/>
        <rFont val="方正仿宋简体"/>
        <charset val="134"/>
      </rPr>
      <t>户</t>
    </r>
    <r>
      <rPr>
        <sz val="24"/>
        <rFont val="Times New Roman"/>
        <charset val="134"/>
      </rPr>
      <t>3396.14</t>
    </r>
    <r>
      <rPr>
        <sz val="24"/>
        <rFont val="方正仿宋简体"/>
        <charset val="134"/>
      </rPr>
      <t>亩、琼库尔恰克乡</t>
    </r>
    <r>
      <rPr>
        <sz val="24"/>
        <rFont val="Times New Roman"/>
        <charset val="134"/>
      </rPr>
      <t>2422</t>
    </r>
    <r>
      <rPr>
        <sz val="24"/>
        <rFont val="方正仿宋简体"/>
        <charset val="134"/>
      </rPr>
      <t>户</t>
    </r>
    <r>
      <rPr>
        <sz val="24"/>
        <rFont val="Times New Roman"/>
        <charset val="134"/>
      </rPr>
      <t>16988</t>
    </r>
    <r>
      <rPr>
        <sz val="24"/>
        <rFont val="方正仿宋简体"/>
        <charset val="134"/>
      </rPr>
      <t>亩、色力布亚镇</t>
    </r>
    <r>
      <rPr>
        <sz val="24"/>
        <rFont val="Times New Roman"/>
        <charset val="134"/>
      </rPr>
      <t>1172</t>
    </r>
    <r>
      <rPr>
        <sz val="24"/>
        <rFont val="方正仿宋简体"/>
        <charset val="134"/>
      </rPr>
      <t>户</t>
    </r>
    <r>
      <rPr>
        <sz val="24"/>
        <rFont val="Times New Roman"/>
        <charset val="134"/>
      </rPr>
      <t>8614</t>
    </r>
    <r>
      <rPr>
        <sz val="24"/>
        <rFont val="方正仿宋简体"/>
        <charset val="134"/>
      </rPr>
      <t>亩、阿拉格尔乡</t>
    </r>
    <r>
      <rPr>
        <sz val="24"/>
        <rFont val="Times New Roman"/>
        <charset val="134"/>
      </rPr>
      <t>534</t>
    </r>
    <r>
      <rPr>
        <sz val="24"/>
        <rFont val="方正仿宋简体"/>
        <charset val="134"/>
      </rPr>
      <t>户</t>
    </r>
    <r>
      <rPr>
        <sz val="24"/>
        <rFont val="Times New Roman"/>
        <charset val="134"/>
      </rPr>
      <t>3183.73</t>
    </r>
    <r>
      <rPr>
        <sz val="24"/>
        <rFont val="方正仿宋简体"/>
        <charset val="134"/>
      </rPr>
      <t>亩、阿克萨克马热勒乡</t>
    </r>
    <r>
      <rPr>
        <sz val="24"/>
        <rFont val="Times New Roman"/>
        <charset val="134"/>
      </rPr>
      <t>266</t>
    </r>
    <r>
      <rPr>
        <sz val="24"/>
        <rFont val="方正仿宋简体"/>
        <charset val="134"/>
      </rPr>
      <t>户</t>
    </r>
    <r>
      <rPr>
        <sz val="24"/>
        <rFont val="Times New Roman"/>
        <charset val="134"/>
      </rPr>
      <t>2607.74</t>
    </r>
    <r>
      <rPr>
        <sz val="24"/>
        <rFont val="方正仿宋简体"/>
        <charset val="134"/>
      </rPr>
      <t>亩、夏马勒乡</t>
    </r>
    <r>
      <rPr>
        <sz val="24"/>
        <rFont val="Times New Roman"/>
        <charset val="134"/>
      </rPr>
      <t>173</t>
    </r>
    <r>
      <rPr>
        <sz val="24"/>
        <rFont val="方正仿宋简体"/>
        <charset val="134"/>
      </rPr>
      <t>户</t>
    </r>
    <r>
      <rPr>
        <sz val="24"/>
        <rFont val="Times New Roman"/>
        <charset val="134"/>
      </rPr>
      <t>1130.87</t>
    </r>
    <r>
      <rPr>
        <sz val="24"/>
        <rFont val="方正仿宋简体"/>
        <charset val="134"/>
      </rPr>
      <t>亩、阿纳库勒乡</t>
    </r>
    <r>
      <rPr>
        <sz val="24"/>
        <rFont val="Times New Roman"/>
        <charset val="134"/>
      </rPr>
      <t>330</t>
    </r>
    <r>
      <rPr>
        <sz val="24"/>
        <rFont val="方正仿宋简体"/>
        <charset val="134"/>
      </rPr>
      <t>户</t>
    </r>
    <r>
      <rPr>
        <sz val="24"/>
        <rFont val="Times New Roman"/>
        <charset val="134"/>
      </rPr>
      <t>3069.642</t>
    </r>
    <r>
      <rPr>
        <sz val="24"/>
        <rFont val="方正仿宋简体"/>
        <charset val="134"/>
      </rPr>
      <t>亩、巴楚镇</t>
    </r>
    <r>
      <rPr>
        <sz val="24"/>
        <rFont val="Times New Roman"/>
        <charset val="134"/>
      </rPr>
      <t>32</t>
    </r>
    <r>
      <rPr>
        <sz val="24"/>
        <rFont val="方正仿宋简体"/>
        <charset val="134"/>
      </rPr>
      <t>户</t>
    </r>
    <r>
      <rPr>
        <sz val="24"/>
        <rFont val="Times New Roman"/>
        <charset val="134"/>
      </rPr>
      <t>271.8</t>
    </r>
    <r>
      <rPr>
        <sz val="24"/>
        <rFont val="方正仿宋简体"/>
        <charset val="134"/>
      </rPr>
      <t>亩、多来提巴格乡</t>
    </r>
    <r>
      <rPr>
        <sz val="24"/>
        <rFont val="Times New Roman"/>
        <charset val="134"/>
      </rPr>
      <t>1271</t>
    </r>
    <r>
      <rPr>
        <sz val="24"/>
        <rFont val="方正仿宋简体"/>
        <charset val="134"/>
      </rPr>
      <t>户</t>
    </r>
    <r>
      <rPr>
        <sz val="24"/>
        <rFont val="Times New Roman"/>
        <charset val="134"/>
      </rPr>
      <t>10680.5</t>
    </r>
    <r>
      <rPr>
        <sz val="24"/>
        <rFont val="方正仿宋简体"/>
        <charset val="134"/>
      </rPr>
      <t>亩、恰尔巴格乡</t>
    </r>
    <r>
      <rPr>
        <sz val="24"/>
        <rFont val="Times New Roman"/>
        <charset val="134"/>
      </rPr>
      <t>1323</t>
    </r>
    <r>
      <rPr>
        <sz val="24"/>
        <rFont val="方正仿宋简体"/>
        <charset val="134"/>
      </rPr>
      <t>户</t>
    </r>
    <r>
      <rPr>
        <sz val="24"/>
        <rFont val="Times New Roman"/>
        <charset val="134"/>
      </rPr>
      <t>10931.56</t>
    </r>
    <r>
      <rPr>
        <sz val="24"/>
        <rFont val="方正仿宋简体"/>
        <charset val="134"/>
      </rPr>
      <t>亩。</t>
    </r>
    <r>
      <rPr>
        <sz val="24"/>
        <rFont val="Times New Roman"/>
        <charset val="134"/>
      </rPr>
      <t xml:space="preserve">
</t>
    </r>
  </si>
  <si>
    <r>
      <rPr>
        <sz val="24"/>
        <rFont val="方正仿宋简体"/>
        <charset val="134"/>
      </rPr>
      <t>补贴小麦种植面积</t>
    </r>
    <r>
      <rPr>
        <sz val="24"/>
        <rFont val="宋体"/>
        <charset val="134"/>
      </rPr>
      <t>≥</t>
    </r>
    <r>
      <rPr>
        <sz val="24"/>
        <rFont val="Times New Roman"/>
        <charset val="134"/>
      </rPr>
      <t>64929.602</t>
    </r>
    <r>
      <rPr>
        <sz val="24"/>
        <rFont val="方正仿宋简体"/>
        <charset val="134"/>
      </rPr>
      <t>亩</t>
    </r>
    <r>
      <rPr>
        <sz val="24"/>
        <rFont val="宋体"/>
        <charset val="134"/>
      </rPr>
      <t>，</t>
    </r>
    <r>
      <rPr>
        <sz val="24"/>
        <rFont val="方正仿宋简体"/>
        <charset val="134"/>
      </rPr>
      <t>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经济效益：带动脱贫户（含监测对象）全年总收</t>
    </r>
    <r>
      <rPr>
        <sz val="24"/>
        <rFont val="宋体"/>
        <charset val="134"/>
      </rPr>
      <t>入≥</t>
    </r>
    <r>
      <rPr>
        <sz val="24"/>
        <rFont val="Times New Roman"/>
        <charset val="134"/>
      </rPr>
      <t>973.94403</t>
    </r>
    <r>
      <rPr>
        <sz val="24"/>
        <rFont val="方正仿宋简体"/>
        <charset val="134"/>
      </rPr>
      <t>万元；</t>
    </r>
    <r>
      <rPr>
        <sz val="24"/>
        <rFont val="Times New Roman"/>
        <charset val="134"/>
      </rPr>
      <t xml:space="preserve">
</t>
    </r>
    <r>
      <rPr>
        <sz val="24"/>
        <rFont val="方正仿宋简体"/>
        <charset val="134"/>
      </rPr>
      <t>社会效益：受益脱贫户（含监测对象）户数</t>
    </r>
    <r>
      <rPr>
        <sz val="24"/>
        <rFont val="宋体"/>
        <charset val="134"/>
      </rPr>
      <t>≥</t>
    </r>
    <r>
      <rPr>
        <sz val="24"/>
        <rFont val="Times New Roman"/>
        <charset val="134"/>
      </rPr>
      <t>8547</t>
    </r>
    <r>
      <rPr>
        <sz val="24"/>
        <rFont val="方正仿宋简体"/>
        <charset val="134"/>
      </rPr>
      <t>户，通过项目实施，激发农户内生动力，有效保障粮食安全。</t>
    </r>
  </si>
  <si>
    <r>
      <rPr>
        <sz val="24"/>
        <color theme="1"/>
        <rFont val="方正仿宋简体"/>
        <charset val="134"/>
      </rPr>
      <t>可带动</t>
    </r>
    <r>
      <rPr>
        <sz val="24"/>
        <color theme="1"/>
        <rFont val="Times New Roman"/>
        <charset val="134"/>
      </rPr>
      <t>8547</t>
    </r>
    <r>
      <rPr>
        <sz val="24"/>
        <color theme="1"/>
        <rFont val="方正仿宋简体"/>
        <charset val="134"/>
      </rPr>
      <t>户脱贫户（含监测对象）全年增收</t>
    </r>
    <r>
      <rPr>
        <sz val="24"/>
        <color theme="1"/>
        <rFont val="Times New Roman"/>
        <charset val="134"/>
      </rPr>
      <t>973.94403</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</si>
  <si>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库尔班、牛振东、汪生龙、刘山山、贾中元、耿德一</t>
    </r>
  </si>
  <si>
    <t>BCX037</t>
  </si>
  <si>
    <r>
      <rPr>
        <sz val="24"/>
        <color theme="1"/>
        <rFont val="方正仿宋简体"/>
        <charset val="134"/>
      </rPr>
      <t>巴楚县</t>
    </r>
    <r>
      <rPr>
        <sz val="24"/>
        <color theme="1"/>
        <rFont val="Times New Roman"/>
        <charset val="134"/>
      </rPr>
      <t>2025</t>
    </r>
    <r>
      <rPr>
        <sz val="24"/>
        <color theme="1"/>
        <rFont val="方正仿宋简体"/>
        <charset val="134"/>
      </rPr>
      <t>年农业生产关键技术应用补助项目</t>
    </r>
  </si>
  <si>
    <t>阿瓦提镇、英吾斯塘乡、琼库尔恰克乡、阿拉格尔乡、阿克萨克马热勒乡、阿纳库勒乡、巴楚镇、多来提巴格乡、恰尔巴格乡</t>
  </si>
  <si>
    <r>
      <rPr>
        <b/>
        <sz val="24"/>
        <rFont val="方正仿宋简体"/>
        <charset val="134"/>
      </rPr>
      <t>总投资</t>
    </r>
    <r>
      <rPr>
        <sz val="24"/>
        <rFont val="方正仿宋简体"/>
        <charset val="134"/>
      </rPr>
      <t>：</t>
    </r>
    <r>
      <rPr>
        <sz val="24"/>
        <rFont val="Times New Roman"/>
        <charset val="134"/>
      </rPr>
      <t>68.15625</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：对全县</t>
    </r>
    <r>
      <rPr>
        <sz val="24"/>
        <rFont val="Times New Roman"/>
        <charset val="134"/>
      </rPr>
      <t>9</t>
    </r>
    <r>
      <rPr>
        <sz val="24"/>
        <rFont val="方正仿宋简体"/>
        <charset val="134"/>
      </rPr>
      <t>个乡镇</t>
    </r>
    <r>
      <rPr>
        <sz val="24"/>
        <rFont val="Times New Roman"/>
        <charset val="134"/>
      </rPr>
      <t>2674</t>
    </r>
    <r>
      <rPr>
        <sz val="24"/>
        <rFont val="方正仿宋简体"/>
        <charset val="134"/>
      </rPr>
      <t>户脱贫户和监测对象实施节水滴灌灌溉模式，实现水肥一体化种植的</t>
    </r>
    <r>
      <rPr>
        <sz val="24"/>
        <rFont val="Times New Roman"/>
        <charset val="134"/>
      </rPr>
      <t>22718.75</t>
    </r>
    <r>
      <rPr>
        <sz val="24"/>
        <rFont val="方正仿宋简体"/>
        <charset val="134"/>
      </rPr>
      <t>亩小麦，按照每亩</t>
    </r>
    <r>
      <rPr>
        <sz val="24"/>
        <rFont val="Times New Roman"/>
        <charset val="134"/>
      </rPr>
      <t>30</t>
    </r>
    <r>
      <rPr>
        <sz val="24"/>
        <rFont val="方正仿宋简体"/>
        <charset val="134"/>
      </rPr>
      <t>元的标准给予补助。其中，阿瓦提镇</t>
    </r>
    <r>
      <rPr>
        <sz val="24"/>
        <rFont val="Times New Roman"/>
        <charset val="134"/>
      </rPr>
      <t>119</t>
    </r>
    <r>
      <rPr>
        <sz val="24"/>
        <rFont val="方正仿宋简体"/>
        <charset val="134"/>
      </rPr>
      <t>户</t>
    </r>
    <r>
      <rPr>
        <sz val="24"/>
        <rFont val="Times New Roman"/>
        <charset val="134"/>
      </rPr>
      <t>803.13</t>
    </r>
    <r>
      <rPr>
        <sz val="24"/>
        <rFont val="方正仿宋简体"/>
        <charset val="134"/>
      </rPr>
      <t>亩、英吾斯塘乡</t>
    </r>
    <r>
      <rPr>
        <sz val="24"/>
        <rFont val="Times New Roman"/>
        <charset val="134"/>
      </rPr>
      <t>367</t>
    </r>
    <r>
      <rPr>
        <sz val="24"/>
        <rFont val="方正仿宋简体"/>
        <charset val="134"/>
      </rPr>
      <t>户</t>
    </r>
    <r>
      <rPr>
        <sz val="24"/>
        <rFont val="Times New Roman"/>
        <charset val="134"/>
      </rPr>
      <t>3245.9</t>
    </r>
    <r>
      <rPr>
        <sz val="24"/>
        <rFont val="方正仿宋简体"/>
        <charset val="134"/>
      </rPr>
      <t>亩、琼库尔恰克乡</t>
    </r>
    <r>
      <rPr>
        <sz val="24"/>
        <rFont val="Times New Roman"/>
        <charset val="134"/>
      </rPr>
      <t>143</t>
    </r>
    <r>
      <rPr>
        <sz val="24"/>
        <rFont val="方正仿宋简体"/>
        <charset val="134"/>
      </rPr>
      <t>户</t>
    </r>
    <r>
      <rPr>
        <sz val="24"/>
        <rFont val="Times New Roman"/>
        <charset val="134"/>
      </rPr>
      <t>1008.8</t>
    </r>
    <r>
      <rPr>
        <sz val="24"/>
        <rFont val="方正仿宋简体"/>
        <charset val="134"/>
      </rPr>
      <t>亩、阿拉格尔乡</t>
    </r>
    <r>
      <rPr>
        <sz val="24"/>
        <rFont val="Times New Roman"/>
        <charset val="134"/>
      </rPr>
      <t>96</t>
    </r>
    <r>
      <rPr>
        <sz val="24"/>
        <rFont val="方正仿宋简体"/>
        <charset val="134"/>
      </rPr>
      <t>户</t>
    </r>
    <r>
      <rPr>
        <sz val="24"/>
        <rFont val="Times New Roman"/>
        <charset val="134"/>
      </rPr>
      <t>600.5</t>
    </r>
    <r>
      <rPr>
        <sz val="24"/>
        <rFont val="方正仿宋简体"/>
        <charset val="134"/>
      </rPr>
      <t>亩、阿克萨克马热勒乡</t>
    </r>
    <r>
      <rPr>
        <sz val="24"/>
        <rFont val="Times New Roman"/>
        <charset val="134"/>
      </rPr>
      <t>11</t>
    </r>
    <r>
      <rPr>
        <sz val="24"/>
        <rFont val="方正仿宋简体"/>
        <charset val="134"/>
      </rPr>
      <t>户</t>
    </r>
    <r>
      <rPr>
        <sz val="24"/>
        <rFont val="Times New Roman"/>
        <charset val="134"/>
      </rPr>
      <t>116.5</t>
    </r>
    <r>
      <rPr>
        <sz val="24"/>
        <rFont val="方正仿宋简体"/>
        <charset val="134"/>
      </rPr>
      <t>亩、阿纳库勒乡</t>
    </r>
    <r>
      <rPr>
        <sz val="24"/>
        <rFont val="Times New Roman"/>
        <charset val="134"/>
      </rPr>
      <t>200</t>
    </r>
    <r>
      <rPr>
        <sz val="24"/>
        <rFont val="方正仿宋简体"/>
        <charset val="134"/>
      </rPr>
      <t>户</t>
    </r>
    <r>
      <rPr>
        <sz val="24"/>
        <rFont val="Times New Roman"/>
        <charset val="134"/>
      </rPr>
      <t>2270.19</t>
    </r>
    <r>
      <rPr>
        <sz val="24"/>
        <rFont val="方正仿宋简体"/>
        <charset val="134"/>
      </rPr>
      <t>亩、巴楚镇</t>
    </r>
    <r>
      <rPr>
        <sz val="24"/>
        <rFont val="Times New Roman"/>
        <charset val="134"/>
      </rPr>
      <t>10</t>
    </r>
    <r>
      <rPr>
        <sz val="24"/>
        <rFont val="方正仿宋简体"/>
        <charset val="134"/>
      </rPr>
      <t>户</t>
    </r>
    <r>
      <rPr>
        <sz val="24"/>
        <rFont val="Times New Roman"/>
        <charset val="134"/>
      </rPr>
      <t>81.4</t>
    </r>
    <r>
      <rPr>
        <sz val="24"/>
        <rFont val="方正仿宋简体"/>
        <charset val="134"/>
      </rPr>
      <t>亩、多来提巴格乡</t>
    </r>
    <r>
      <rPr>
        <sz val="24"/>
        <rFont val="Times New Roman"/>
        <charset val="134"/>
      </rPr>
      <t>1230</t>
    </r>
    <r>
      <rPr>
        <sz val="24"/>
        <rFont val="方正仿宋简体"/>
        <charset val="134"/>
      </rPr>
      <t>户</t>
    </r>
    <r>
      <rPr>
        <sz val="24"/>
        <rFont val="Times New Roman"/>
        <charset val="134"/>
      </rPr>
      <t>10394.1</t>
    </r>
    <r>
      <rPr>
        <sz val="24"/>
        <rFont val="方正仿宋简体"/>
        <charset val="134"/>
      </rPr>
      <t>亩、恰尔巴格乡</t>
    </r>
    <r>
      <rPr>
        <sz val="24"/>
        <rFont val="Times New Roman"/>
        <charset val="134"/>
      </rPr>
      <t>498</t>
    </r>
    <r>
      <rPr>
        <sz val="24"/>
        <rFont val="方正仿宋简体"/>
        <charset val="134"/>
      </rPr>
      <t>户</t>
    </r>
    <r>
      <rPr>
        <sz val="24"/>
        <rFont val="Times New Roman"/>
        <charset val="134"/>
      </rPr>
      <t>4198.23</t>
    </r>
    <r>
      <rPr>
        <sz val="24"/>
        <rFont val="方正仿宋简体"/>
        <charset val="134"/>
      </rPr>
      <t>亩。</t>
    </r>
  </si>
  <si>
    <r>
      <rPr>
        <sz val="24"/>
        <rFont val="方正仿宋简体"/>
        <charset val="134"/>
      </rPr>
      <t>补贴节水滴灌面积</t>
    </r>
    <r>
      <rPr>
        <sz val="24"/>
        <rFont val="宋体"/>
        <charset val="134"/>
      </rPr>
      <t>≥</t>
    </r>
    <r>
      <rPr>
        <sz val="24"/>
        <rFont val="Times New Roman"/>
        <charset val="134"/>
      </rPr>
      <t>68.15625</t>
    </r>
    <r>
      <rPr>
        <sz val="24"/>
        <rFont val="方正仿宋简体"/>
        <charset val="134"/>
      </rPr>
      <t>亩，资金使用合规率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68.15625</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2674</t>
    </r>
    <r>
      <rPr>
        <sz val="24"/>
        <rFont val="方正仿宋简体"/>
        <charset val="134"/>
      </rPr>
      <t>户，通过项目实施，激发农户内生动力，有效保障粮食安全。</t>
    </r>
  </si>
  <si>
    <r>
      <rPr>
        <sz val="24"/>
        <color theme="1"/>
        <rFont val="方正仿宋简体"/>
        <charset val="134"/>
      </rPr>
      <t>可带动</t>
    </r>
    <r>
      <rPr>
        <sz val="24"/>
        <color theme="1"/>
        <rFont val="Times New Roman"/>
        <charset val="134"/>
      </rPr>
      <t>2674</t>
    </r>
    <r>
      <rPr>
        <sz val="24"/>
        <color theme="1"/>
        <rFont val="方正仿宋简体"/>
        <charset val="134"/>
      </rPr>
      <t>户脱贫户（含监测对象）全年增收</t>
    </r>
    <r>
      <rPr>
        <sz val="24"/>
        <color theme="1"/>
        <rFont val="Times New Roman"/>
        <charset val="134"/>
      </rPr>
      <t>68.15625</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</si>
  <si>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t>罗建新、包永瑞、高疆、李鹏辉、潘荣森、牛振东、汪生龙、刘山山、贾中元、耿德一</t>
  </si>
  <si>
    <t>BCX038</t>
  </si>
  <si>
    <t>林果业品种优化补助项目</t>
  </si>
  <si>
    <t>林草基地建设</t>
  </si>
  <si>
    <t>阿瓦提镇、阿拉格尔乡、阿克萨克马热勒乡</t>
  </si>
  <si>
    <r>
      <rPr>
        <b/>
        <sz val="24"/>
        <rFont val="方正仿宋简体"/>
        <charset val="134"/>
      </rPr>
      <t>总投资：</t>
    </r>
    <r>
      <rPr>
        <sz val="24"/>
        <rFont val="Times New Roman"/>
        <charset val="134"/>
      </rPr>
      <t>41.61</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t>
    </r>
    <r>
      <rPr>
        <sz val="24"/>
        <rFont val="Times New Roman"/>
        <charset val="134"/>
      </rPr>
      <t>360</t>
    </r>
    <r>
      <rPr>
        <sz val="24"/>
        <rFont val="方正仿宋简体"/>
        <charset val="134"/>
      </rPr>
      <t>户脱贫户和监测对象</t>
    </r>
    <r>
      <rPr>
        <sz val="24"/>
        <rFont val="Times New Roman"/>
        <charset val="134"/>
      </rPr>
      <t>20805</t>
    </r>
    <r>
      <rPr>
        <sz val="24"/>
        <rFont val="方正仿宋简体"/>
        <charset val="134"/>
      </rPr>
      <t>株核桃，采取高接换头，补齐缺株等措施进行品种统一和更新改良，嫁接成活率达到</t>
    </r>
    <r>
      <rPr>
        <sz val="24"/>
        <rFont val="Times New Roman"/>
        <charset val="134"/>
      </rPr>
      <t>85%</t>
    </r>
    <r>
      <rPr>
        <sz val="24"/>
        <rFont val="方正仿宋简体"/>
        <charset val="134"/>
      </rPr>
      <t>，良种覆盖率</t>
    </r>
    <r>
      <rPr>
        <sz val="24"/>
        <rFont val="Times New Roman"/>
        <charset val="134"/>
      </rPr>
      <t>90%</t>
    </r>
    <r>
      <rPr>
        <sz val="24"/>
        <rFont val="方正仿宋简体"/>
        <charset val="134"/>
      </rPr>
      <t>以上的，按照</t>
    </r>
    <r>
      <rPr>
        <sz val="24"/>
        <rFont val="Times New Roman"/>
        <charset val="134"/>
      </rPr>
      <t>20</t>
    </r>
    <r>
      <rPr>
        <sz val="24"/>
        <rFont val="方正仿宋简体"/>
        <charset val="134"/>
      </rPr>
      <t>元</t>
    </r>
    <r>
      <rPr>
        <sz val="24"/>
        <rFont val="Times New Roman"/>
        <charset val="134"/>
      </rPr>
      <t>/</t>
    </r>
    <r>
      <rPr>
        <sz val="24"/>
        <rFont val="方正仿宋简体"/>
        <charset val="134"/>
      </rPr>
      <t>株，每亩补助标准不超过</t>
    </r>
    <r>
      <rPr>
        <sz val="24"/>
        <rFont val="Times New Roman"/>
        <charset val="134"/>
      </rPr>
      <t>400</t>
    </r>
    <r>
      <rPr>
        <sz val="24"/>
        <rFont val="方正仿宋简体"/>
        <charset val="134"/>
      </rPr>
      <t>元的标准，实施林果业扶持以奖代补项目。坚持</t>
    </r>
    <r>
      <rPr>
        <sz val="24"/>
        <rFont val="Times New Roman"/>
        <charset val="134"/>
      </rPr>
      <t>“</t>
    </r>
    <r>
      <rPr>
        <sz val="24"/>
        <rFont val="方正仿宋简体"/>
        <charset val="134"/>
      </rPr>
      <t>先干后补，干好再补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t>
    </r>
  </si>
  <si>
    <r>
      <rPr>
        <sz val="24"/>
        <rFont val="方正仿宋简体"/>
        <charset val="134"/>
      </rPr>
      <t>补贴核桃数量</t>
    </r>
    <r>
      <rPr>
        <sz val="24"/>
        <rFont val="宋体"/>
        <charset val="134"/>
      </rPr>
      <t>≥</t>
    </r>
    <r>
      <rPr>
        <sz val="24"/>
        <rFont val="Times New Roman"/>
        <charset val="134"/>
      </rPr>
      <t>20805</t>
    </r>
    <r>
      <rPr>
        <sz val="24"/>
        <rFont val="方正仿宋简体"/>
        <charset val="134"/>
      </rPr>
      <t>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经济效益：带动脱贫户（含监测对象）全年增收</t>
    </r>
    <r>
      <rPr>
        <sz val="24"/>
        <rFont val="宋体"/>
        <charset val="134"/>
      </rPr>
      <t>≥</t>
    </r>
    <r>
      <rPr>
        <sz val="24"/>
        <rFont val="Times New Roman"/>
        <charset val="134"/>
      </rPr>
      <t>41.61</t>
    </r>
    <r>
      <rPr>
        <sz val="24"/>
        <rFont val="方正仿宋简体"/>
        <charset val="134"/>
      </rPr>
      <t>万元；</t>
    </r>
    <r>
      <rPr>
        <sz val="24"/>
        <rFont val="Times New Roman"/>
        <charset val="134"/>
      </rPr>
      <t xml:space="preserve">
</t>
    </r>
    <r>
      <rPr>
        <sz val="24"/>
        <rFont val="方正仿宋简体"/>
        <charset val="134"/>
      </rPr>
      <t>社会效益：受益脱贫户（含监测对象）户数</t>
    </r>
    <r>
      <rPr>
        <sz val="24"/>
        <rFont val="宋体"/>
        <charset val="134"/>
      </rPr>
      <t>≥</t>
    </r>
    <r>
      <rPr>
        <sz val="24"/>
        <rFont val="Times New Roman"/>
        <charset val="134"/>
      </rPr>
      <t>360</t>
    </r>
    <r>
      <rPr>
        <sz val="24"/>
        <rFont val="方正仿宋简体"/>
        <charset val="134"/>
      </rPr>
      <t>户，通过项目实施，激发农户内生动力，有效推动林果业提质增效。</t>
    </r>
  </si>
  <si>
    <t>可以带动360户脱贫户和监测对象全年增收41.61万元；
一是有效发挥项目资金效益，巩固拓展脱贫攻坚成果；二是大力推进林果业发展，提高脱贫户监测对象收入。</t>
  </si>
  <si>
    <t>县林业和草原局</t>
  </si>
  <si>
    <t>谢云</t>
  </si>
  <si>
    <t>BCX039</t>
  </si>
  <si>
    <t>林果业整形修剪补助项目</t>
  </si>
  <si>
    <t>阿瓦提镇、英吾斯塘乡、琼库尔恰克乡、色力布亚镇、阿拉格尔乡、阿克萨克马热勒乡、多来提巴格乡、阿纳库勒乡、恰尔巴格乡</t>
  </si>
  <si>
    <r>
      <rPr>
        <b/>
        <sz val="24"/>
        <rFont val="方正仿宋简体"/>
        <charset val="134"/>
      </rPr>
      <t>总投资：</t>
    </r>
    <r>
      <rPr>
        <sz val="24"/>
        <rFont val="Times New Roman"/>
        <charset val="134"/>
      </rPr>
      <t>262.82088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t>
    </r>
    <r>
      <rPr>
        <sz val="24"/>
        <rFont val="Times New Roman"/>
        <charset val="134"/>
      </rPr>
      <t>5227</t>
    </r>
    <r>
      <rPr>
        <sz val="24"/>
        <rFont val="方正仿宋简体"/>
        <charset val="134"/>
      </rPr>
      <t>户脱贫户和监测对象种植核桃、红枣</t>
    </r>
    <r>
      <rPr>
        <sz val="24"/>
        <rFont val="Times New Roman"/>
        <charset val="134"/>
      </rPr>
      <t>1</t>
    </r>
    <r>
      <rPr>
        <sz val="24"/>
        <rFont val="方正仿宋简体"/>
        <charset val="134"/>
      </rPr>
      <t>亩以上（亩均保有</t>
    </r>
    <r>
      <rPr>
        <sz val="24"/>
        <rFont val="Times New Roman"/>
        <charset val="134"/>
      </rPr>
      <t>20</t>
    </r>
    <r>
      <rPr>
        <sz val="24"/>
        <rFont val="方正仿宋简体"/>
        <charset val="134"/>
      </rPr>
      <t>株以上），通过林果技术服务合作社等专业技术团队对休眠期、生长期核桃、红枣树开展修剪，按照每亩</t>
    </r>
    <r>
      <rPr>
        <sz val="24"/>
        <rFont val="Times New Roman"/>
        <charset val="134"/>
      </rPr>
      <t>80</t>
    </r>
    <r>
      <rPr>
        <sz val="24"/>
        <rFont val="方正仿宋简体"/>
        <charset val="134"/>
      </rPr>
      <t>元标准给予补助，</t>
    </r>
    <r>
      <rPr>
        <sz val="24"/>
        <rFont val="Times New Roman"/>
        <charset val="134"/>
      </rPr>
      <t>2025</t>
    </r>
    <r>
      <rPr>
        <sz val="24"/>
        <rFont val="方正仿宋简体"/>
        <charset val="134"/>
      </rPr>
      <t>年计划补贴</t>
    </r>
    <r>
      <rPr>
        <sz val="24"/>
        <rFont val="Times New Roman"/>
        <charset val="134"/>
      </rPr>
      <t>32910.13</t>
    </r>
    <r>
      <rPr>
        <sz val="24"/>
        <rFont val="方正仿宋简体"/>
        <charset val="134"/>
      </rPr>
      <t>亩（其中：核桃</t>
    </r>
    <r>
      <rPr>
        <sz val="24"/>
        <rFont val="Times New Roman"/>
        <charset val="134"/>
      </rPr>
      <t>26931.82</t>
    </r>
    <r>
      <rPr>
        <sz val="24"/>
        <rFont val="方正仿宋简体"/>
        <charset val="134"/>
      </rPr>
      <t>亩，红枣</t>
    </r>
    <r>
      <rPr>
        <sz val="24"/>
        <rFont val="Times New Roman"/>
        <charset val="134"/>
      </rPr>
      <t>5979.31</t>
    </r>
    <r>
      <rPr>
        <sz val="24"/>
        <rFont val="方正仿宋简体"/>
        <charset val="134"/>
      </rPr>
      <t>亩）。</t>
    </r>
  </si>
  <si>
    <r>
      <rPr>
        <sz val="24"/>
        <rFont val="方正仿宋简体"/>
        <charset val="134"/>
      </rPr>
      <t>补贴核桃、红枣整形修剪面积</t>
    </r>
    <r>
      <rPr>
        <sz val="24"/>
        <rFont val="宋体"/>
        <charset val="134"/>
      </rPr>
      <t>≥</t>
    </r>
    <r>
      <rPr>
        <sz val="24"/>
        <rFont val="Times New Roman"/>
        <charset val="134"/>
      </rPr>
      <t>32910.13</t>
    </r>
    <r>
      <rPr>
        <sz val="24"/>
        <rFont val="方正仿宋简体"/>
        <charset val="134"/>
      </rPr>
      <t>亩，资金使用合规率</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经济效益：带动脱贫户（含监测对象）全年增收</t>
    </r>
    <r>
      <rPr>
        <sz val="24"/>
        <rFont val="宋体"/>
        <charset val="134"/>
      </rPr>
      <t>≥</t>
    </r>
    <r>
      <rPr>
        <sz val="24"/>
        <rFont val="Times New Roman"/>
        <charset val="134"/>
      </rPr>
      <t>262.82088</t>
    </r>
    <r>
      <rPr>
        <sz val="24"/>
        <rFont val="方正仿宋简体"/>
        <charset val="134"/>
      </rPr>
      <t>万元；</t>
    </r>
    <r>
      <rPr>
        <sz val="24"/>
        <rFont val="Times New Roman"/>
        <charset val="134"/>
      </rPr>
      <t xml:space="preserve">
</t>
    </r>
    <r>
      <rPr>
        <sz val="24"/>
        <rFont val="方正仿宋简体"/>
        <charset val="134"/>
      </rPr>
      <t>社会效益：受益脱贫户（含监测对象）户数</t>
    </r>
    <r>
      <rPr>
        <sz val="24"/>
        <rFont val="宋体"/>
        <charset val="134"/>
      </rPr>
      <t>≥</t>
    </r>
    <r>
      <rPr>
        <sz val="24"/>
        <rFont val="Times New Roman"/>
        <charset val="134"/>
      </rPr>
      <t>5227</t>
    </r>
    <r>
      <rPr>
        <sz val="24"/>
        <rFont val="方正仿宋简体"/>
        <charset val="134"/>
      </rPr>
      <t>户，通过项目实施，激发农户内生动力，有效推动林果业提质增效。</t>
    </r>
  </si>
  <si>
    <t>可以带动5227户脱贫户和监测对象全年增收262.82088万元；
一是有效发挥项目资金效益，巩固拓展脱贫攻坚成果；二是大力推进林果业发展，提高脱贫户监测对象收入。</t>
  </si>
  <si>
    <t>BCX040</t>
  </si>
  <si>
    <t>林果业病虫害防治补助项目</t>
  </si>
  <si>
    <r>
      <rPr>
        <b/>
        <sz val="24"/>
        <color rgb="FF000000"/>
        <rFont val="方正仿宋简体"/>
        <charset val="204"/>
      </rPr>
      <t>总投资</t>
    </r>
    <r>
      <rPr>
        <sz val="24"/>
        <color rgb="FF000000"/>
        <rFont val="方正仿宋简体"/>
        <charset val="204"/>
      </rPr>
      <t>：</t>
    </r>
    <r>
      <rPr>
        <sz val="24"/>
        <color rgb="FF000000"/>
        <rFont val="Times New Roman"/>
        <charset val="204"/>
      </rPr>
      <t>297.773988</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：对全县</t>
    </r>
    <r>
      <rPr>
        <sz val="24"/>
        <color rgb="FF000000"/>
        <rFont val="Times New Roman"/>
        <charset val="204"/>
      </rPr>
      <t>9</t>
    </r>
    <r>
      <rPr>
        <sz val="24"/>
        <color rgb="FF000000"/>
        <rFont val="方正仿宋简体"/>
        <charset val="204"/>
      </rPr>
      <t>个乡镇</t>
    </r>
    <r>
      <rPr>
        <sz val="24"/>
        <color rgb="FF000000"/>
        <rFont val="Times New Roman"/>
        <charset val="204"/>
      </rPr>
      <t>5229</t>
    </r>
    <r>
      <rPr>
        <sz val="24"/>
        <color rgb="FF000000"/>
        <rFont val="方正仿宋简体"/>
        <charset val="204"/>
      </rPr>
      <t>户脱贫户和监测对象种植核桃、红枣</t>
    </r>
    <r>
      <rPr>
        <sz val="24"/>
        <color rgb="FF000000"/>
        <rFont val="Times New Roman"/>
        <charset val="204"/>
      </rPr>
      <t>1</t>
    </r>
    <r>
      <rPr>
        <sz val="24"/>
        <color rgb="FF000000"/>
        <rFont val="方正仿宋简体"/>
        <charset val="204"/>
      </rPr>
      <t>亩以上（亩均保有</t>
    </r>
    <r>
      <rPr>
        <sz val="24"/>
        <color rgb="FF000000"/>
        <rFont val="Times New Roman"/>
        <charset val="204"/>
      </rPr>
      <t>20</t>
    </r>
    <r>
      <rPr>
        <sz val="24"/>
        <color rgb="FF000000"/>
        <rFont val="方正仿宋简体"/>
        <charset val="204"/>
      </rPr>
      <t>株以上），通过林果技术服务合作社等专业技术团队开展果树病虫害防治，使用绿色食品允许范围内的农药和绿色防治率</t>
    </r>
    <r>
      <rPr>
        <sz val="24"/>
        <color rgb="FF000000"/>
        <rFont val="Times New Roman"/>
        <charset val="204"/>
      </rPr>
      <t>100%</t>
    </r>
    <r>
      <rPr>
        <sz val="24"/>
        <color rgb="FF000000"/>
        <rFont val="方正仿宋简体"/>
        <charset val="204"/>
      </rPr>
      <t>的，核桃按照每亩</t>
    </r>
    <r>
      <rPr>
        <sz val="24"/>
        <color rgb="FF000000"/>
        <rFont val="Times New Roman"/>
        <charset val="204"/>
      </rPr>
      <t>80</t>
    </r>
    <r>
      <rPr>
        <sz val="24"/>
        <color rgb="FF000000"/>
        <rFont val="方正仿宋简体"/>
        <charset val="204"/>
      </rPr>
      <t>元的标准给予补助，红枣按照每亩</t>
    </r>
    <r>
      <rPr>
        <sz val="24"/>
        <color rgb="FF000000"/>
        <rFont val="Times New Roman"/>
        <charset val="204"/>
      </rPr>
      <t>140</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32913.13</t>
    </r>
    <r>
      <rPr>
        <sz val="24"/>
        <color rgb="FF000000"/>
        <rFont val="方正仿宋简体"/>
        <charset val="204"/>
      </rPr>
      <t>亩（其中：核桃</t>
    </r>
    <r>
      <rPr>
        <sz val="24"/>
        <color rgb="FF000000"/>
        <rFont val="Times New Roman"/>
        <charset val="204"/>
      </rPr>
      <t>4418</t>
    </r>
    <r>
      <rPr>
        <sz val="24"/>
        <color rgb="FF000000"/>
        <rFont val="方正仿宋简体"/>
        <charset val="204"/>
      </rPr>
      <t>户</t>
    </r>
    <r>
      <rPr>
        <sz val="24"/>
        <color rgb="FF000000"/>
        <rFont val="Times New Roman"/>
        <charset val="204"/>
      </rPr>
      <t>26933.82</t>
    </r>
    <r>
      <rPr>
        <sz val="24"/>
        <color rgb="FF000000"/>
        <rFont val="方正仿宋简体"/>
        <charset val="204"/>
      </rPr>
      <t>亩，红枣</t>
    </r>
    <r>
      <rPr>
        <sz val="24"/>
        <color rgb="FF000000"/>
        <rFont val="Times New Roman"/>
        <charset val="204"/>
      </rPr>
      <t xml:space="preserve"> 1056</t>
    </r>
    <r>
      <rPr>
        <sz val="24"/>
        <color rgb="FF000000"/>
        <rFont val="方正仿宋简体"/>
        <charset val="204"/>
      </rPr>
      <t>户</t>
    </r>
    <r>
      <rPr>
        <sz val="24"/>
        <color rgb="FF000000"/>
        <rFont val="Times New Roman"/>
        <charset val="204"/>
      </rPr>
      <t>5979.31</t>
    </r>
    <r>
      <rPr>
        <sz val="24"/>
        <color rgb="FF000000"/>
        <rFont val="方正仿宋简体"/>
        <charset val="204"/>
      </rPr>
      <t>亩），坚持</t>
    </r>
    <r>
      <rPr>
        <sz val="24"/>
        <color rgb="FF000000"/>
        <rFont val="Times New Roman"/>
        <charset val="204"/>
      </rPr>
      <t>“</t>
    </r>
    <r>
      <rPr>
        <sz val="24"/>
        <color rgb="FF000000"/>
        <rFont val="方正仿宋简体"/>
        <charset val="204"/>
      </rPr>
      <t>先干后补，干好再补</t>
    </r>
    <r>
      <rPr>
        <sz val="24"/>
        <color rgb="FF000000"/>
        <rFont val="Times New Roman"/>
        <charset val="204"/>
      </rPr>
      <t>”</t>
    </r>
    <r>
      <rPr>
        <sz val="24"/>
        <color rgb="FF000000"/>
        <rFont val="方正仿宋简体"/>
        <charset val="204"/>
      </rPr>
      <t>原则，发挥以奖代补激励作用，验收合格后，根据合格户数将申请资金按程序通过</t>
    </r>
    <r>
      <rPr>
        <sz val="24"/>
        <color rgb="FF000000"/>
        <rFont val="Times New Roman"/>
        <charset val="204"/>
      </rPr>
      <t>“</t>
    </r>
    <r>
      <rPr>
        <sz val="24"/>
        <color rgb="FF000000"/>
        <rFont val="方正仿宋简体"/>
        <charset val="204"/>
      </rPr>
      <t>一卡通</t>
    </r>
    <r>
      <rPr>
        <sz val="24"/>
        <color rgb="FF000000"/>
        <rFont val="Times New Roman"/>
        <charset val="204"/>
      </rPr>
      <t>”</t>
    </r>
    <r>
      <rPr>
        <sz val="24"/>
        <color rgb="FF000000"/>
        <rFont val="方正仿宋简体"/>
        <charset val="204"/>
      </rPr>
      <t>直接拨付到户。</t>
    </r>
  </si>
  <si>
    <r>
      <rPr>
        <sz val="24"/>
        <color rgb="FF000000"/>
        <rFont val="方正仿宋简体"/>
        <charset val="204"/>
      </rPr>
      <t>补贴核桃、红枣病虫害防治面积</t>
    </r>
    <r>
      <rPr>
        <sz val="24"/>
        <color rgb="FF000000"/>
        <rFont val="宋体"/>
        <charset val="204"/>
      </rPr>
      <t>≥</t>
    </r>
    <r>
      <rPr>
        <sz val="24"/>
        <color rgb="FF000000"/>
        <rFont val="Times New Roman"/>
        <charset val="204"/>
      </rPr>
      <t>32913.13</t>
    </r>
    <r>
      <rPr>
        <sz val="24"/>
        <color rgb="FF000000"/>
        <rFont val="方正仿宋简体"/>
        <charset val="204"/>
      </rPr>
      <t>亩，资金使用合规率</t>
    </r>
    <r>
      <rPr>
        <sz val="24"/>
        <color rgb="FF000000"/>
        <rFont val="宋体"/>
        <charset val="204"/>
      </rPr>
      <t>=</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sz val="24"/>
        <color rgb="FF000000"/>
        <rFont val="方正仿宋简体"/>
        <charset val="204"/>
      </rPr>
      <t>经济效益：带动脱贫户（含监测对象）全年增收</t>
    </r>
    <r>
      <rPr>
        <sz val="24"/>
        <color rgb="FF000000"/>
        <rFont val="宋体"/>
        <charset val="204"/>
      </rPr>
      <t>≥</t>
    </r>
    <r>
      <rPr>
        <sz val="24"/>
        <color rgb="FF000000"/>
        <rFont val="Times New Roman"/>
        <charset val="204"/>
      </rPr>
      <t>297.773988</t>
    </r>
    <r>
      <rPr>
        <sz val="24"/>
        <color rgb="FF000000"/>
        <rFont val="方正仿宋简体"/>
        <charset val="204"/>
      </rPr>
      <t>万元；</t>
    </r>
    <r>
      <rPr>
        <sz val="24"/>
        <color rgb="FF000000"/>
        <rFont val="Times New Roman"/>
        <charset val="204"/>
      </rPr>
      <t xml:space="preserve">
</t>
    </r>
    <r>
      <rPr>
        <sz val="24"/>
        <color rgb="FF000000"/>
        <rFont val="方正仿宋简体"/>
        <charset val="204"/>
      </rPr>
      <t>社会效益：受益脱贫户（含监测对象）户数</t>
    </r>
    <r>
      <rPr>
        <sz val="24"/>
        <color rgb="FF000000"/>
        <rFont val="宋体"/>
        <charset val="204"/>
      </rPr>
      <t>≥</t>
    </r>
    <r>
      <rPr>
        <sz val="24"/>
        <color rgb="FF000000"/>
        <rFont val="Times New Roman"/>
        <charset val="204"/>
      </rPr>
      <t>5229</t>
    </r>
    <r>
      <rPr>
        <sz val="24"/>
        <color rgb="FF000000"/>
        <rFont val="方正仿宋简体"/>
        <charset val="204"/>
      </rPr>
      <t>户，通过项目实施，激发农户内生动力，有效推动林果业提质增效。</t>
    </r>
  </si>
  <si>
    <t>可以带动5229户脱贫户和监测对象全年增收297.773988万元；
一是有效发挥项目资金效益，巩固拓展脱贫攻坚成果；二是大力推进林果业发展，提高脱贫户监测对象收入。</t>
  </si>
  <si>
    <t>BCX041</t>
  </si>
  <si>
    <r>
      <rPr>
        <sz val="24"/>
        <color theme="1"/>
        <rFont val="方正仿宋简体"/>
        <charset val="134"/>
      </rPr>
      <t>巴楚县</t>
    </r>
    <r>
      <rPr>
        <sz val="24"/>
        <color theme="1"/>
        <rFont val="Times New Roman"/>
        <charset val="134"/>
      </rPr>
      <t>2025</t>
    </r>
    <r>
      <rPr>
        <sz val="24"/>
        <color theme="1"/>
        <rFont val="方正仿宋简体"/>
        <charset val="134"/>
      </rPr>
      <t>年庭院经济发展补助项目</t>
    </r>
  </si>
  <si>
    <t>庭院经济</t>
  </si>
  <si>
    <r>
      <rPr>
        <b/>
        <sz val="24"/>
        <rFont val="方正仿宋简体"/>
        <charset val="134"/>
      </rPr>
      <t>总投资：</t>
    </r>
    <r>
      <rPr>
        <sz val="24"/>
        <rFont val="Times New Roman"/>
        <charset val="134"/>
      </rPr>
      <t>420.82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对全县</t>
    </r>
    <r>
      <rPr>
        <sz val="24"/>
        <rFont val="Times New Roman"/>
        <charset val="134"/>
      </rPr>
      <t>12</t>
    </r>
    <r>
      <rPr>
        <sz val="24"/>
        <rFont val="方正仿宋简体"/>
        <charset val="134"/>
      </rPr>
      <t>个乡镇</t>
    </r>
    <r>
      <rPr>
        <sz val="24"/>
        <rFont val="Times New Roman"/>
        <charset val="134"/>
      </rPr>
      <t>12238</t>
    </r>
    <r>
      <rPr>
        <sz val="24"/>
        <rFont val="方正仿宋简体"/>
        <charset val="134"/>
      </rPr>
      <t>户脱贫户、监测对象利用房前屋后、前庭后院发展家庭种植，种植面积在</t>
    </r>
    <r>
      <rPr>
        <sz val="24"/>
        <rFont val="Times New Roman"/>
        <charset val="134"/>
      </rPr>
      <t>0.2</t>
    </r>
    <r>
      <rPr>
        <sz val="24"/>
        <rFont val="方正仿宋简体"/>
        <charset val="134"/>
      </rPr>
      <t>亩及以上并产生一定效益的，按照每亩</t>
    </r>
    <r>
      <rPr>
        <sz val="24"/>
        <rFont val="Times New Roman"/>
        <charset val="134"/>
      </rPr>
      <t>1000</t>
    </r>
    <r>
      <rPr>
        <sz val="24"/>
        <rFont val="方正仿宋简体"/>
        <charset val="134"/>
      </rPr>
      <t>元的标准给予补助，每户享受补助资金上限</t>
    </r>
    <r>
      <rPr>
        <sz val="24"/>
        <rFont val="Times New Roman"/>
        <charset val="134"/>
      </rPr>
      <t>1000</t>
    </r>
    <r>
      <rPr>
        <sz val="24"/>
        <rFont val="方正仿宋简体"/>
        <charset val="134"/>
      </rPr>
      <t>元，</t>
    </r>
    <r>
      <rPr>
        <sz val="24"/>
        <rFont val="Times New Roman"/>
        <charset val="134"/>
      </rPr>
      <t>2025</t>
    </r>
    <r>
      <rPr>
        <sz val="24"/>
        <rFont val="方正仿宋简体"/>
        <charset val="134"/>
      </rPr>
      <t>年计划补贴</t>
    </r>
    <r>
      <rPr>
        <sz val="24"/>
        <rFont val="Times New Roman"/>
        <charset val="134"/>
      </rPr>
      <t>4208.2</t>
    </r>
    <r>
      <rPr>
        <sz val="24"/>
        <rFont val="方正仿宋简体"/>
        <charset val="134"/>
      </rPr>
      <t>亩。其中，阿瓦提镇</t>
    </r>
    <r>
      <rPr>
        <sz val="24"/>
        <rFont val="Times New Roman"/>
        <charset val="134"/>
      </rPr>
      <t>829</t>
    </r>
    <r>
      <rPr>
        <sz val="24"/>
        <rFont val="方正仿宋简体"/>
        <charset val="134"/>
      </rPr>
      <t>户</t>
    </r>
    <r>
      <rPr>
        <sz val="24"/>
        <rFont val="Times New Roman"/>
        <charset val="134"/>
      </rPr>
      <t>242.2</t>
    </r>
    <r>
      <rPr>
        <sz val="24"/>
        <rFont val="方正仿宋简体"/>
        <charset val="134"/>
      </rPr>
      <t>亩、英吾斯塘乡</t>
    </r>
    <r>
      <rPr>
        <sz val="24"/>
        <rFont val="Times New Roman"/>
        <charset val="134"/>
      </rPr>
      <t>1058</t>
    </r>
    <r>
      <rPr>
        <sz val="24"/>
        <rFont val="方正仿宋简体"/>
        <charset val="134"/>
      </rPr>
      <t>户</t>
    </r>
    <r>
      <rPr>
        <sz val="24"/>
        <rFont val="Times New Roman"/>
        <charset val="134"/>
      </rPr>
      <t>296.5</t>
    </r>
    <r>
      <rPr>
        <sz val="24"/>
        <rFont val="方正仿宋简体"/>
        <charset val="134"/>
      </rPr>
      <t>亩、琼库尔恰克乡</t>
    </r>
    <r>
      <rPr>
        <sz val="24"/>
        <rFont val="Times New Roman"/>
        <charset val="134"/>
      </rPr>
      <t>1277</t>
    </r>
    <r>
      <rPr>
        <sz val="24"/>
        <rFont val="方正仿宋简体"/>
        <charset val="134"/>
      </rPr>
      <t>户</t>
    </r>
    <r>
      <rPr>
        <sz val="24"/>
        <rFont val="Times New Roman"/>
        <charset val="134"/>
      </rPr>
      <t>320.6</t>
    </r>
    <r>
      <rPr>
        <sz val="24"/>
        <rFont val="方正仿宋简体"/>
        <charset val="134"/>
      </rPr>
      <t>亩、色力布亚镇</t>
    </r>
    <r>
      <rPr>
        <sz val="24"/>
        <rFont val="Times New Roman"/>
        <charset val="134"/>
      </rPr>
      <t>1336</t>
    </r>
    <r>
      <rPr>
        <sz val="24"/>
        <rFont val="方正仿宋简体"/>
        <charset val="134"/>
      </rPr>
      <t>户</t>
    </r>
    <r>
      <rPr>
        <sz val="24"/>
        <rFont val="Times New Roman"/>
        <charset val="134"/>
      </rPr>
      <t>323.8</t>
    </r>
    <r>
      <rPr>
        <sz val="24"/>
        <rFont val="方正仿宋简体"/>
        <charset val="134"/>
      </rPr>
      <t>亩、阿拉格尔乡</t>
    </r>
    <r>
      <rPr>
        <sz val="24"/>
        <rFont val="Times New Roman"/>
        <charset val="134"/>
      </rPr>
      <t>1424</t>
    </r>
    <r>
      <rPr>
        <sz val="24"/>
        <rFont val="方正仿宋简体"/>
        <charset val="134"/>
      </rPr>
      <t>户</t>
    </r>
    <r>
      <rPr>
        <sz val="24"/>
        <rFont val="Times New Roman"/>
        <charset val="134"/>
      </rPr>
      <t>468.1</t>
    </r>
    <r>
      <rPr>
        <sz val="24"/>
        <rFont val="方正仿宋简体"/>
        <charset val="134"/>
      </rPr>
      <t>亩、阿克萨克马热勒乡</t>
    </r>
    <r>
      <rPr>
        <sz val="24"/>
        <rFont val="Times New Roman"/>
        <charset val="134"/>
      </rPr>
      <t>717</t>
    </r>
    <r>
      <rPr>
        <sz val="24"/>
        <rFont val="方正仿宋简体"/>
        <charset val="134"/>
      </rPr>
      <t>户</t>
    </r>
    <r>
      <rPr>
        <sz val="24"/>
        <rFont val="Times New Roman"/>
        <charset val="134"/>
      </rPr>
      <t>290.9</t>
    </r>
    <r>
      <rPr>
        <sz val="24"/>
        <rFont val="方正仿宋简体"/>
        <charset val="134"/>
      </rPr>
      <t>亩、夏马勒乡</t>
    </r>
    <r>
      <rPr>
        <sz val="24"/>
        <rFont val="Times New Roman"/>
        <charset val="134"/>
      </rPr>
      <t>337</t>
    </r>
    <r>
      <rPr>
        <sz val="24"/>
        <rFont val="方正仿宋简体"/>
        <charset val="134"/>
      </rPr>
      <t>户</t>
    </r>
    <r>
      <rPr>
        <sz val="24"/>
        <rFont val="Times New Roman"/>
        <charset val="134"/>
      </rPr>
      <t>114.9</t>
    </r>
    <r>
      <rPr>
        <sz val="24"/>
        <rFont val="方正仿宋简体"/>
        <charset val="134"/>
      </rPr>
      <t>亩、阿纳库勒乡</t>
    </r>
    <r>
      <rPr>
        <sz val="24"/>
        <rFont val="Times New Roman"/>
        <charset val="134"/>
      </rPr>
      <t>485</t>
    </r>
    <r>
      <rPr>
        <sz val="24"/>
        <rFont val="方正仿宋简体"/>
        <charset val="134"/>
      </rPr>
      <t>户</t>
    </r>
    <r>
      <rPr>
        <sz val="24"/>
        <rFont val="Times New Roman"/>
        <charset val="134"/>
      </rPr>
      <t>131</t>
    </r>
    <r>
      <rPr>
        <sz val="24"/>
        <rFont val="方正仿宋简体"/>
        <charset val="134"/>
      </rPr>
      <t>亩、巴楚镇</t>
    </r>
    <r>
      <rPr>
        <sz val="24"/>
        <rFont val="Times New Roman"/>
        <charset val="134"/>
      </rPr>
      <t>19</t>
    </r>
    <r>
      <rPr>
        <sz val="24"/>
        <rFont val="方正仿宋简体"/>
        <charset val="134"/>
      </rPr>
      <t>户</t>
    </r>
    <r>
      <rPr>
        <sz val="24"/>
        <rFont val="Times New Roman"/>
        <charset val="134"/>
      </rPr>
      <t>8.3</t>
    </r>
    <r>
      <rPr>
        <sz val="24"/>
        <rFont val="方正仿宋简体"/>
        <charset val="134"/>
      </rPr>
      <t>亩、多来提巴格乡</t>
    </r>
    <r>
      <rPr>
        <sz val="24"/>
        <rFont val="Times New Roman"/>
        <charset val="134"/>
      </rPr>
      <t>2381</t>
    </r>
    <r>
      <rPr>
        <sz val="24"/>
        <rFont val="方正仿宋简体"/>
        <charset val="134"/>
      </rPr>
      <t>户</t>
    </r>
    <r>
      <rPr>
        <sz val="24"/>
        <rFont val="Times New Roman"/>
        <charset val="134"/>
      </rPr>
      <t>1193.6</t>
    </r>
    <r>
      <rPr>
        <sz val="24"/>
        <rFont val="方正仿宋简体"/>
        <charset val="134"/>
      </rPr>
      <t>亩、恰尔巴格乡</t>
    </r>
    <r>
      <rPr>
        <sz val="24"/>
        <rFont val="Times New Roman"/>
        <charset val="134"/>
      </rPr>
      <t>2304</t>
    </r>
    <r>
      <rPr>
        <sz val="24"/>
        <rFont val="方正仿宋简体"/>
        <charset val="134"/>
      </rPr>
      <t>户</t>
    </r>
    <r>
      <rPr>
        <sz val="24"/>
        <rFont val="Times New Roman"/>
        <charset val="134"/>
      </rPr>
      <t>788.5</t>
    </r>
    <r>
      <rPr>
        <sz val="24"/>
        <rFont val="方正仿宋简体"/>
        <charset val="134"/>
      </rPr>
      <t>亩、三岔口镇</t>
    </r>
    <r>
      <rPr>
        <sz val="24"/>
        <rFont val="Times New Roman"/>
        <charset val="134"/>
      </rPr>
      <t>71</t>
    </r>
    <r>
      <rPr>
        <sz val="24"/>
        <rFont val="方正仿宋简体"/>
        <charset val="134"/>
      </rPr>
      <t>户</t>
    </r>
    <r>
      <rPr>
        <sz val="24"/>
        <rFont val="Times New Roman"/>
        <charset val="134"/>
      </rPr>
      <t>29.8</t>
    </r>
    <r>
      <rPr>
        <sz val="24"/>
        <rFont val="方正仿宋简体"/>
        <charset val="134"/>
      </rPr>
      <t>亩。</t>
    </r>
  </si>
  <si>
    <r>
      <rPr>
        <sz val="24"/>
        <rFont val="方正仿宋简体"/>
        <charset val="134"/>
      </rPr>
      <t>补贴庭院经济果蔬面积</t>
    </r>
    <r>
      <rPr>
        <sz val="24"/>
        <rFont val="宋体"/>
        <charset val="134"/>
      </rPr>
      <t>≥</t>
    </r>
    <r>
      <rPr>
        <sz val="24"/>
        <rFont val="Times New Roman"/>
        <charset val="134"/>
      </rPr>
      <t>4208.2</t>
    </r>
    <r>
      <rPr>
        <sz val="24"/>
        <rFont val="方正仿宋简体"/>
        <charset val="134"/>
      </rPr>
      <t>亩，资金使用合规率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420.82</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12238</t>
    </r>
    <r>
      <rPr>
        <sz val="24"/>
        <rFont val="方正仿宋简体"/>
        <charset val="134"/>
      </rPr>
      <t>户，通过项目实施，激发农户内生动力，有效保障农户发展庭院经济积极性，促进农户实现多元化增收。</t>
    </r>
  </si>
  <si>
    <r>
      <rPr>
        <sz val="24"/>
        <color theme="1"/>
        <rFont val="方正仿宋简体"/>
        <charset val="134"/>
      </rPr>
      <t>可带动</t>
    </r>
    <r>
      <rPr>
        <sz val="24"/>
        <color theme="1"/>
        <rFont val="Times New Roman"/>
        <charset val="134"/>
      </rPr>
      <t>12238</t>
    </r>
    <r>
      <rPr>
        <sz val="24"/>
        <color theme="1"/>
        <rFont val="方正仿宋简体"/>
        <charset val="134"/>
      </rPr>
      <t>户脱贫户（含监测对象）全年增收</t>
    </r>
    <r>
      <rPr>
        <sz val="24"/>
        <color theme="1"/>
        <rFont val="Times New Roman"/>
        <charset val="134"/>
      </rPr>
      <t>420.82</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</si>
  <si>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t>BCX092</t>
  </si>
  <si>
    <r>
      <rPr>
        <sz val="24"/>
        <color theme="1"/>
        <rFont val="方正仿宋简体"/>
        <charset val="134"/>
      </rPr>
      <t>巴楚县阿瓦提镇</t>
    </r>
    <r>
      <rPr>
        <sz val="24"/>
        <color theme="1"/>
        <rFont val="Times New Roman"/>
        <charset val="134"/>
      </rPr>
      <t>2025</t>
    </r>
    <r>
      <rPr>
        <sz val="24"/>
        <color theme="1"/>
        <rFont val="方正仿宋简体"/>
        <charset val="134"/>
      </rPr>
      <t>年购进新增良种能繁母牛补助项目</t>
    </r>
  </si>
  <si>
    <r>
      <rPr>
        <b/>
        <sz val="24"/>
        <color theme="1"/>
        <rFont val="方正仿宋简体"/>
        <charset val="134"/>
      </rPr>
      <t>总投资：</t>
    </r>
    <r>
      <rPr>
        <sz val="24"/>
        <color theme="1"/>
        <rFont val="Times New Roman"/>
        <charset val="134"/>
      </rPr>
      <t>70.2</t>
    </r>
    <r>
      <rPr>
        <sz val="24"/>
        <color theme="1"/>
        <rFont val="方正仿宋简体"/>
        <charset val="134"/>
      </rPr>
      <t>万元</t>
    </r>
    <r>
      <rPr>
        <b/>
        <sz val="24"/>
        <color theme="1"/>
        <rFont val="Times New Roman"/>
        <charset val="134"/>
      </rPr>
      <t xml:space="preserve">
</t>
    </r>
    <r>
      <rPr>
        <b/>
        <sz val="24"/>
        <color theme="1"/>
        <rFont val="方正仿宋简体"/>
        <charset val="134"/>
      </rPr>
      <t>建设内容：</t>
    </r>
    <r>
      <rPr>
        <sz val="24"/>
        <color theme="1"/>
        <rFont val="方正仿宋简体"/>
        <charset val="134"/>
      </rPr>
      <t>为阿瓦提镇脱贫户和监测对象</t>
    </r>
    <r>
      <rPr>
        <sz val="24"/>
        <color theme="1"/>
        <rFont val="Times New Roman"/>
        <charset val="134"/>
      </rPr>
      <t>2025</t>
    </r>
    <r>
      <rPr>
        <sz val="24"/>
        <color theme="1"/>
        <rFont val="方正仿宋简体"/>
        <charset val="134"/>
      </rPr>
      <t>年购进的</t>
    </r>
    <r>
      <rPr>
        <sz val="24"/>
        <color theme="1"/>
        <rFont val="Times New Roman"/>
        <charset val="134"/>
      </rPr>
      <t>234</t>
    </r>
    <r>
      <rPr>
        <sz val="24"/>
        <color theme="1"/>
        <rFont val="方正仿宋简体"/>
        <charset val="134"/>
      </rPr>
      <t>头良种能繁母牛进行奖补，按照每只</t>
    </r>
    <r>
      <rPr>
        <sz val="24"/>
        <color theme="1"/>
        <rFont val="Times New Roman"/>
        <charset val="134"/>
      </rPr>
      <t>3000</t>
    </r>
    <r>
      <rPr>
        <sz val="24"/>
        <color theme="1"/>
        <rFont val="方正仿宋简体"/>
        <charset val="134"/>
      </rPr>
      <t>元的标准给予补助。坚持</t>
    </r>
    <r>
      <rPr>
        <sz val="24"/>
        <color theme="1"/>
        <rFont val="Times New Roman"/>
        <charset val="134"/>
      </rPr>
      <t>“</t>
    </r>
    <r>
      <rPr>
        <sz val="24"/>
        <color theme="1"/>
        <rFont val="方正仿宋简体"/>
        <charset val="134"/>
      </rPr>
      <t>先干后补、多干多补、干好再补</t>
    </r>
    <r>
      <rPr>
        <sz val="24"/>
        <color theme="1"/>
        <rFont val="Times New Roman"/>
        <charset val="134"/>
      </rPr>
      <t>”</t>
    </r>
    <r>
      <rPr>
        <sz val="24"/>
        <color theme="1"/>
        <rFont val="方正仿宋简体"/>
        <charset val="134"/>
      </rPr>
      <t>原则，发挥以奖代补激励作用，验收合格后，根据合格户数将申请资金按程序通过</t>
    </r>
    <r>
      <rPr>
        <sz val="24"/>
        <color theme="1"/>
        <rFont val="Times New Roman"/>
        <charset val="134"/>
      </rPr>
      <t>“</t>
    </r>
    <r>
      <rPr>
        <sz val="24"/>
        <color theme="1"/>
        <rFont val="方正仿宋简体"/>
        <charset val="134"/>
      </rPr>
      <t>一卡通</t>
    </r>
    <r>
      <rPr>
        <sz val="24"/>
        <color theme="1"/>
        <rFont val="Times New Roman"/>
        <charset val="134"/>
      </rPr>
      <t>”</t>
    </r>
    <r>
      <rPr>
        <sz val="24"/>
        <color theme="1"/>
        <rFont val="方正仿宋简体"/>
        <charset val="134"/>
      </rPr>
      <t>直接拨付到户。</t>
    </r>
  </si>
  <si>
    <r>
      <rPr>
        <sz val="24"/>
        <color theme="1"/>
        <rFont val="方正仿宋简体"/>
        <charset val="134"/>
      </rPr>
      <t>补贴新增能繁母牛数量</t>
    </r>
    <r>
      <rPr>
        <sz val="24"/>
        <color theme="1"/>
        <rFont val="宋体"/>
        <charset val="134"/>
      </rPr>
      <t>≥</t>
    </r>
    <r>
      <rPr>
        <sz val="24"/>
        <color theme="1"/>
        <rFont val="Times New Roman"/>
        <charset val="134"/>
      </rPr>
      <t>234</t>
    </r>
    <r>
      <rPr>
        <sz val="24"/>
        <color theme="1"/>
        <rFont val="方正仿宋简体"/>
        <charset val="134"/>
      </rPr>
      <t>头，资金使用合规率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经济效益：</t>
    </r>
    <r>
      <rPr>
        <sz val="24"/>
        <color theme="1"/>
        <rFont val="方正仿宋简体"/>
        <charset val="134"/>
      </rPr>
      <t>带动脱贫户（含监测对象）全年总收入</t>
    </r>
    <r>
      <rPr>
        <sz val="24"/>
        <color theme="1"/>
        <rFont val="宋体"/>
        <charset val="134"/>
      </rPr>
      <t>≥</t>
    </r>
    <r>
      <rPr>
        <sz val="24"/>
        <color theme="1"/>
        <rFont val="Times New Roman"/>
        <charset val="134"/>
      </rPr>
      <t>70.2</t>
    </r>
    <r>
      <rPr>
        <sz val="24"/>
        <color theme="1"/>
        <rFont val="方正仿宋简体"/>
        <charset val="134"/>
      </rPr>
      <t>万元；</t>
    </r>
    <r>
      <rPr>
        <sz val="24"/>
        <color theme="1"/>
        <rFont val="Times New Roman"/>
        <charset val="134"/>
      </rPr>
      <t xml:space="preserve">
</t>
    </r>
    <r>
      <rPr>
        <b/>
        <sz val="24"/>
        <color theme="1"/>
        <rFont val="方正仿宋简体"/>
        <charset val="134"/>
      </rPr>
      <t>社会效益：</t>
    </r>
    <r>
      <rPr>
        <sz val="24"/>
        <color theme="1"/>
        <rFont val="方正仿宋简体"/>
        <charset val="134"/>
      </rPr>
      <t>受益脱贫户（含监测对象）户数</t>
    </r>
    <r>
      <rPr>
        <sz val="24"/>
        <color theme="1"/>
        <rFont val="宋体"/>
        <charset val="134"/>
      </rPr>
      <t>≥</t>
    </r>
    <r>
      <rPr>
        <sz val="24"/>
        <color theme="1"/>
        <rFont val="Times New Roman"/>
        <charset val="134"/>
      </rPr>
      <t>151</t>
    </r>
    <r>
      <rPr>
        <sz val="24"/>
        <color theme="1"/>
        <rFont val="方正仿宋简体"/>
        <charset val="134"/>
      </rPr>
      <t>户，通过项目实施，激发农户内生动力，有效推动庭院特色养殖发展。</t>
    </r>
  </si>
  <si>
    <r>
      <rPr>
        <sz val="24"/>
        <color theme="1"/>
        <rFont val="方正仿宋简体"/>
        <charset val="134"/>
      </rPr>
      <t>一是可以缓解农户在产业发展初期的资金压力，激发他们的创业积极性。二是可要求获得补助的农户积极参与产业发展，按照科学的标准和要求进行生产经营，确保产品有稳定的销售渠道。</t>
    </r>
  </si>
  <si>
    <t>二、就业增收</t>
  </si>
  <si>
    <t>BCX042</t>
  </si>
  <si>
    <r>
      <rPr>
        <sz val="24"/>
        <color theme="1"/>
        <rFont val="方正仿宋简体"/>
        <charset val="134"/>
      </rPr>
      <t>巴楚县</t>
    </r>
    <r>
      <rPr>
        <sz val="24"/>
        <color theme="1"/>
        <rFont val="Times New Roman"/>
        <charset val="134"/>
      </rPr>
      <t>2025</t>
    </r>
    <r>
      <rPr>
        <sz val="24"/>
        <color theme="1"/>
        <rFont val="方正仿宋简体"/>
        <charset val="134"/>
      </rPr>
      <t>年脱贫人口或监测对象公益性岗位补贴项目</t>
    </r>
  </si>
  <si>
    <t>就业项目</t>
  </si>
  <si>
    <t>公益性岗位</t>
  </si>
  <si>
    <r>
      <rPr>
        <b/>
        <sz val="24"/>
        <rFont val="方正仿宋简体"/>
        <charset val="134"/>
      </rPr>
      <t>总投资：</t>
    </r>
    <r>
      <rPr>
        <sz val="24"/>
        <rFont val="Times New Roman"/>
        <charset val="134"/>
      </rPr>
      <t>2160.9</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对巴楚县</t>
    </r>
    <r>
      <rPr>
        <sz val="24"/>
        <rFont val="Times New Roman"/>
        <charset val="134"/>
      </rPr>
      <t>1029</t>
    </r>
    <r>
      <rPr>
        <sz val="24"/>
        <rFont val="方正仿宋简体"/>
        <charset val="134"/>
      </rPr>
      <t>名脱贫人口或监测对象开发公益性岗位，对公岗就业人员按照</t>
    </r>
    <r>
      <rPr>
        <sz val="24"/>
        <rFont val="Times New Roman"/>
        <charset val="134"/>
      </rPr>
      <t>1750</t>
    </r>
    <r>
      <rPr>
        <sz val="24"/>
        <rFont val="方正仿宋简体"/>
        <charset val="134"/>
      </rPr>
      <t>元</t>
    </r>
    <r>
      <rPr>
        <sz val="24"/>
        <rFont val="Times New Roman"/>
        <charset val="134"/>
      </rPr>
      <t>/</t>
    </r>
    <r>
      <rPr>
        <sz val="24"/>
        <rFont val="方正仿宋简体"/>
        <charset val="134"/>
      </rPr>
      <t>人</t>
    </r>
    <r>
      <rPr>
        <sz val="24"/>
        <rFont val="Times New Roman"/>
        <charset val="134"/>
      </rPr>
      <t>/</t>
    </r>
    <r>
      <rPr>
        <sz val="24"/>
        <rFont val="方正仿宋简体"/>
        <charset val="134"/>
      </rPr>
      <t>月的标准进行岗位补贴。</t>
    </r>
  </si>
  <si>
    <r>
      <rPr>
        <sz val="24"/>
        <color rgb="FF000000"/>
        <rFont val="方正仿宋简体"/>
        <charset val="134"/>
      </rPr>
      <t>发放岗位人数</t>
    </r>
    <r>
      <rPr>
        <sz val="24"/>
        <color rgb="FF000000"/>
        <rFont val="宋体"/>
        <charset val="134"/>
      </rPr>
      <t>≥</t>
    </r>
    <r>
      <rPr>
        <sz val="24"/>
        <color rgb="FF000000"/>
        <rFont val="Times New Roman"/>
        <charset val="134"/>
      </rPr>
      <t>1029</t>
    </r>
    <r>
      <rPr>
        <sz val="24"/>
        <color rgb="FF000000"/>
        <rFont val="方正仿宋简体"/>
        <charset val="134"/>
      </rPr>
      <t>人，发放标准达标率</t>
    </r>
    <r>
      <rPr>
        <sz val="24"/>
        <color rgb="FF000000"/>
        <rFont val="Times New Roman"/>
        <charset val="134"/>
      </rPr>
      <t>=100%</t>
    </r>
    <r>
      <rPr>
        <sz val="24"/>
        <color rgb="FF000000"/>
        <rFont val="方正仿宋简体"/>
        <charset val="134"/>
      </rPr>
      <t>，发放月数</t>
    </r>
    <r>
      <rPr>
        <sz val="24"/>
        <color rgb="FF000000"/>
        <rFont val="Times New Roman"/>
        <charset val="134"/>
      </rPr>
      <t>≥12</t>
    </r>
    <r>
      <rPr>
        <sz val="24"/>
        <color rgb="FF000000"/>
        <rFont val="方正仿宋简体"/>
        <charset val="134"/>
      </rPr>
      <t>个月，享受公益性岗位补贴标准</t>
    </r>
    <r>
      <rPr>
        <sz val="24"/>
        <color rgb="FF000000"/>
        <rFont val="Times New Roman"/>
        <charset val="134"/>
      </rPr>
      <t>=1750</t>
    </r>
    <r>
      <rPr>
        <sz val="24"/>
        <color rgb="FF000000"/>
        <rFont val="方正仿宋简体"/>
        <charset val="134"/>
      </rPr>
      <t>元。</t>
    </r>
    <r>
      <rPr>
        <sz val="24"/>
        <color rgb="FF000000"/>
        <rFont val="Times New Roman"/>
        <charset val="134"/>
      </rPr>
      <t xml:space="preserve">
</t>
    </r>
    <r>
      <rPr>
        <sz val="24"/>
        <color rgb="FF000000"/>
        <rFont val="方正仿宋简体"/>
        <charset val="134"/>
      </rPr>
      <t>经济效益</t>
    </r>
    <r>
      <rPr>
        <sz val="24"/>
        <color rgb="FF000000"/>
        <rFont val="宋体"/>
        <charset val="134"/>
      </rPr>
      <t>:</t>
    </r>
    <r>
      <rPr>
        <sz val="24"/>
        <color rgb="FF000000"/>
        <rFont val="方正仿宋简体"/>
        <charset val="134"/>
      </rPr>
      <t>带动增加脱贫户及监测对象全年总收入</t>
    </r>
    <r>
      <rPr>
        <sz val="24"/>
        <color rgb="FF000000"/>
        <rFont val="宋体"/>
        <charset val="134"/>
      </rPr>
      <t>≥</t>
    </r>
    <r>
      <rPr>
        <sz val="24"/>
        <color rgb="FF000000"/>
        <rFont val="Times New Roman"/>
        <charset val="134"/>
      </rPr>
      <t>2160.9</t>
    </r>
    <r>
      <rPr>
        <sz val="24"/>
        <color rgb="FF000000"/>
        <rFont val="方正仿宋简体"/>
        <charset val="134"/>
      </rPr>
      <t>万元。</t>
    </r>
    <r>
      <rPr>
        <sz val="24"/>
        <color rgb="FF000000"/>
        <rFont val="Times New Roman"/>
        <charset val="134"/>
      </rPr>
      <t xml:space="preserve">
</t>
    </r>
    <r>
      <rPr>
        <sz val="24"/>
        <color rgb="FF000000"/>
        <rFont val="方正仿宋简体"/>
        <charset val="134"/>
      </rPr>
      <t>社会效益</t>
    </r>
    <r>
      <rPr>
        <sz val="24"/>
        <color rgb="FF000000"/>
        <rFont val="宋体"/>
        <charset val="134"/>
      </rPr>
      <t>:</t>
    </r>
    <r>
      <rPr>
        <sz val="24"/>
        <color rgb="FF000000"/>
        <rFont val="方正仿宋简体"/>
        <charset val="134"/>
      </rPr>
      <t>带动脱贫户（含监测对象）就业人数</t>
    </r>
    <r>
      <rPr>
        <sz val="24"/>
        <color rgb="FF000000"/>
        <rFont val="宋体"/>
        <charset val="134"/>
      </rPr>
      <t>≥</t>
    </r>
    <r>
      <rPr>
        <sz val="24"/>
        <color rgb="FF000000"/>
        <rFont val="Times New Roman"/>
        <charset val="134"/>
      </rPr>
      <t>1029</t>
    </r>
    <r>
      <rPr>
        <sz val="24"/>
        <color rgb="FF000000"/>
        <rFont val="方正仿宋简体"/>
        <charset val="134"/>
      </rPr>
      <t>人，通过项目实施，增加就业人员家庭收入，促进稳定就业，持续巩固脱贫攻坚成果成效，增强群众获得感和幸福感</t>
    </r>
  </si>
  <si>
    <t>促进监测对象稳定就业，持续增收，进一步巩固拓展脱贫攻坚成果同乡村振兴有效衔接，缓解基层用人压力，提升基层公共服务能力。</t>
  </si>
  <si>
    <t>县人力资源和社会保障局</t>
  </si>
  <si>
    <t>刘文全</t>
  </si>
  <si>
    <t>BCX043</t>
  </si>
  <si>
    <r>
      <rPr>
        <sz val="24"/>
        <color theme="1"/>
        <rFont val="方正仿宋简体"/>
        <charset val="134"/>
      </rPr>
      <t>巴楚县</t>
    </r>
    <r>
      <rPr>
        <sz val="24"/>
        <color theme="1"/>
        <rFont val="Times New Roman"/>
        <charset val="134"/>
      </rPr>
      <t>2025</t>
    </r>
    <r>
      <rPr>
        <sz val="24"/>
        <color theme="1"/>
        <rFont val="方正仿宋简体"/>
        <charset val="134"/>
      </rPr>
      <t>年农村道路管护人员补助项目</t>
    </r>
  </si>
  <si>
    <r>
      <rPr>
        <b/>
        <sz val="24"/>
        <rFont val="方正仿宋简体"/>
        <charset val="134"/>
      </rPr>
      <t>总投资：</t>
    </r>
    <r>
      <rPr>
        <sz val="24"/>
        <rFont val="Times New Roman"/>
        <charset val="134"/>
      </rPr>
      <t>1423.2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为巴楚县</t>
    </r>
    <r>
      <rPr>
        <sz val="24"/>
        <rFont val="Times New Roman"/>
        <charset val="134"/>
      </rPr>
      <t>1186</t>
    </r>
    <r>
      <rPr>
        <sz val="24"/>
        <rFont val="方正仿宋简体"/>
        <charset val="134"/>
      </rPr>
      <t>名脱贫人口或监测对象安排农村公路管护员公益性岗位，发放工资补助，每人每月</t>
    </r>
    <r>
      <rPr>
        <sz val="24"/>
        <rFont val="Times New Roman"/>
        <charset val="134"/>
      </rPr>
      <t>1000</t>
    </r>
    <r>
      <rPr>
        <sz val="24"/>
        <rFont val="方正仿宋简体"/>
        <charset val="134"/>
      </rPr>
      <t>元，解决脱贫人口或监测对象就业，促进农户增收。</t>
    </r>
  </si>
  <si>
    <r>
      <rPr>
        <sz val="24"/>
        <rFont val="方正仿宋简体"/>
        <charset val="134"/>
      </rPr>
      <t>补助农村公路管护员人数</t>
    </r>
    <r>
      <rPr>
        <sz val="24"/>
        <rFont val="宋体"/>
        <charset val="134"/>
      </rPr>
      <t>≥</t>
    </r>
    <r>
      <rPr>
        <sz val="24"/>
        <rFont val="Times New Roman"/>
        <charset val="134"/>
      </rPr>
      <t>1186</t>
    </r>
    <r>
      <rPr>
        <sz val="24"/>
        <rFont val="方正仿宋简体"/>
        <charset val="134"/>
      </rPr>
      <t>人，管护农村公路公里数</t>
    </r>
    <r>
      <rPr>
        <sz val="24"/>
        <rFont val="宋体"/>
        <charset val="134"/>
      </rPr>
      <t>≥</t>
    </r>
    <r>
      <rPr>
        <sz val="24"/>
        <rFont val="Times New Roman"/>
        <charset val="134"/>
      </rPr>
      <t>4050km</t>
    </r>
    <r>
      <rPr>
        <sz val="24"/>
        <rFont val="方正仿宋简体"/>
        <charset val="134"/>
      </rPr>
      <t>，管护员参加养护工作合格率</t>
    </r>
    <r>
      <rPr>
        <sz val="24"/>
        <rFont val="宋体"/>
        <charset val="134"/>
      </rPr>
      <t>=</t>
    </r>
    <r>
      <rPr>
        <sz val="24"/>
        <rFont val="Times New Roman"/>
        <charset val="134"/>
      </rPr>
      <t>100%</t>
    </r>
    <r>
      <rPr>
        <sz val="24"/>
        <rFont val="方正仿宋简体"/>
        <charset val="134"/>
      </rPr>
      <t>，管护人员补助标准</t>
    </r>
    <r>
      <rPr>
        <sz val="24"/>
        <rFont val="宋体"/>
        <charset val="134"/>
      </rPr>
      <t>=</t>
    </r>
    <r>
      <rPr>
        <sz val="24"/>
        <rFont val="Times New Roman"/>
        <charset val="134"/>
      </rPr>
      <t>1000</t>
    </r>
    <r>
      <rPr>
        <sz val="24"/>
        <rFont val="方正仿宋简体"/>
        <charset val="134"/>
      </rPr>
      <t>元，资金补助发放及时率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：带动增加脱贫人口（含监测对象）全年总收入</t>
    </r>
    <r>
      <rPr>
        <sz val="24"/>
        <rFont val="宋体"/>
        <charset val="134"/>
      </rPr>
      <t>≥</t>
    </r>
    <r>
      <rPr>
        <sz val="24"/>
        <rFont val="Times New Roman"/>
        <charset val="134"/>
      </rPr>
      <t>1423.2</t>
    </r>
    <r>
      <rPr>
        <sz val="24"/>
        <rFont val="方正仿宋简体"/>
        <charset val="134"/>
      </rPr>
      <t>万元。</t>
    </r>
  </si>
  <si>
    <t>为全县1186名监测对象，脱贫户增加收益，实现脱贫户和监测对象在家门口就业增收，就业增加收入。</t>
  </si>
  <si>
    <t>县交通运输局</t>
  </si>
  <si>
    <t>刘鑫</t>
  </si>
  <si>
    <t>BCX044</t>
  </si>
  <si>
    <t>外出务工脱贫劳动力（含监测对象）交通补助项目</t>
  </si>
  <si>
    <t>交通费补助</t>
  </si>
  <si>
    <r>
      <rPr>
        <b/>
        <sz val="24"/>
        <color theme="1"/>
        <rFont val="方正仿宋简体"/>
        <charset val="134"/>
      </rPr>
      <t>总投资</t>
    </r>
    <r>
      <rPr>
        <sz val="24"/>
        <color theme="1"/>
        <rFont val="方正仿宋简体"/>
        <charset val="134"/>
      </rPr>
      <t>：</t>
    </r>
    <r>
      <rPr>
        <sz val="24"/>
        <rFont val="Times New Roman"/>
        <charset val="134"/>
      </rPr>
      <t>782.6</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对转移到巴楚县以外就业</t>
    </r>
    <r>
      <rPr>
        <sz val="24"/>
        <rFont val="Times New Roman"/>
        <charset val="134"/>
      </rPr>
      <t>3</t>
    </r>
    <r>
      <rPr>
        <sz val="24"/>
        <rFont val="方正仿宋简体"/>
        <charset val="134"/>
      </rPr>
      <t>个月以上的脱贫户或监测对象家庭人口给予一次性交通费补助，按照县外喀什地区以内（包括图木舒克市）不超过</t>
    </r>
    <r>
      <rPr>
        <sz val="24"/>
        <rFont val="Times New Roman"/>
        <charset val="134"/>
      </rPr>
      <t>200</t>
    </r>
    <r>
      <rPr>
        <sz val="24"/>
        <rFont val="方正仿宋简体"/>
        <charset val="134"/>
      </rPr>
      <t>元</t>
    </r>
    <r>
      <rPr>
        <sz val="24"/>
        <rFont val="Times New Roman"/>
        <charset val="134"/>
      </rPr>
      <t>/</t>
    </r>
    <r>
      <rPr>
        <sz val="24"/>
        <rFont val="方正仿宋简体"/>
        <charset val="134"/>
      </rPr>
      <t>人、疆内不超过</t>
    </r>
    <r>
      <rPr>
        <sz val="24"/>
        <rFont val="Times New Roman"/>
        <charset val="134"/>
      </rPr>
      <t>1000</t>
    </r>
    <r>
      <rPr>
        <sz val="24"/>
        <rFont val="方正仿宋简体"/>
        <charset val="134"/>
      </rPr>
      <t>元</t>
    </r>
    <r>
      <rPr>
        <sz val="24"/>
        <rFont val="Times New Roman"/>
        <charset val="134"/>
      </rPr>
      <t>/</t>
    </r>
    <r>
      <rPr>
        <sz val="24"/>
        <rFont val="方正仿宋简体"/>
        <charset val="134"/>
      </rPr>
      <t>人（其中：克州补贴</t>
    </r>
    <r>
      <rPr>
        <sz val="24"/>
        <rFont val="Times New Roman"/>
        <charset val="134"/>
      </rPr>
      <t>600</t>
    </r>
    <r>
      <rPr>
        <sz val="24"/>
        <rFont val="方正仿宋简体"/>
        <charset val="134"/>
      </rPr>
      <t>元</t>
    </r>
    <r>
      <rPr>
        <sz val="24"/>
        <rFont val="Times New Roman"/>
        <charset val="134"/>
      </rPr>
      <t>/</t>
    </r>
    <r>
      <rPr>
        <sz val="24"/>
        <rFont val="方正仿宋简体"/>
        <charset val="134"/>
      </rPr>
      <t>人，巴州、阿克苏地区、和田地区补贴</t>
    </r>
    <r>
      <rPr>
        <sz val="24"/>
        <rFont val="Times New Roman"/>
        <charset val="134"/>
      </rPr>
      <t>800</t>
    </r>
    <r>
      <rPr>
        <sz val="24"/>
        <rFont val="方正仿宋简体"/>
        <charset val="134"/>
      </rPr>
      <t>元</t>
    </r>
    <r>
      <rPr>
        <sz val="24"/>
        <rFont val="Times New Roman"/>
        <charset val="134"/>
      </rPr>
      <t>/</t>
    </r>
    <r>
      <rPr>
        <sz val="24"/>
        <rFont val="方正仿宋简体"/>
        <charset val="134"/>
      </rPr>
      <t>人，哈密市、吐鲁番市、乌鲁木齐市、昌吉州、克拉玛依市、博州、塔城地区、阿勒泰地区、伊犁州补贴</t>
    </r>
    <r>
      <rPr>
        <sz val="24"/>
        <rFont val="Times New Roman"/>
        <charset val="134"/>
      </rPr>
      <t>1000</t>
    </r>
    <r>
      <rPr>
        <sz val="24"/>
        <rFont val="方正仿宋简体"/>
        <charset val="134"/>
      </rPr>
      <t>元</t>
    </r>
    <r>
      <rPr>
        <sz val="24"/>
        <rFont val="Times New Roman"/>
        <charset val="134"/>
      </rPr>
      <t>/</t>
    </r>
    <r>
      <rPr>
        <sz val="24"/>
        <rFont val="方正仿宋简体"/>
        <charset val="134"/>
      </rPr>
      <t>人），疆外各省市不超过</t>
    </r>
    <r>
      <rPr>
        <sz val="24"/>
        <rFont val="Times New Roman"/>
        <charset val="134"/>
      </rPr>
      <t>2000</t>
    </r>
    <r>
      <rPr>
        <sz val="24"/>
        <rFont val="方正仿宋简体"/>
        <charset val="134"/>
      </rPr>
      <t>元</t>
    </r>
    <r>
      <rPr>
        <sz val="24"/>
        <rFont val="Times New Roman"/>
        <charset val="134"/>
      </rPr>
      <t>/</t>
    </r>
    <r>
      <rPr>
        <sz val="24"/>
        <rFont val="方正仿宋简体"/>
        <charset val="134"/>
      </rPr>
      <t>人标准给予补贴（其中：甘肃省、青海省、陕西省、宁夏补贴</t>
    </r>
    <r>
      <rPr>
        <sz val="24"/>
        <rFont val="Times New Roman"/>
        <charset val="134"/>
      </rPr>
      <t>1800</t>
    </r>
    <r>
      <rPr>
        <sz val="24"/>
        <rFont val="方正仿宋简体"/>
        <charset val="134"/>
      </rPr>
      <t>元</t>
    </r>
    <r>
      <rPr>
        <sz val="24"/>
        <rFont val="Times New Roman"/>
        <charset val="134"/>
      </rPr>
      <t>/</t>
    </r>
    <r>
      <rPr>
        <sz val="24"/>
        <rFont val="方正仿宋简体"/>
        <charset val="134"/>
      </rPr>
      <t>人），其余各省均为</t>
    </r>
    <r>
      <rPr>
        <sz val="24"/>
        <rFont val="Times New Roman"/>
        <charset val="134"/>
      </rPr>
      <t>2000</t>
    </r>
    <r>
      <rPr>
        <sz val="24"/>
        <rFont val="方正仿宋简体"/>
        <charset val="134"/>
      </rPr>
      <t>元</t>
    </r>
    <r>
      <rPr>
        <sz val="24"/>
        <rFont val="Times New Roman"/>
        <charset val="134"/>
      </rPr>
      <t>/</t>
    </r>
    <r>
      <rPr>
        <sz val="24"/>
        <rFont val="方正仿宋简体"/>
        <charset val="134"/>
      </rPr>
      <t>人给予补贴。受益群众</t>
    </r>
    <r>
      <rPr>
        <sz val="24"/>
        <rFont val="Times New Roman"/>
        <charset val="134"/>
      </rPr>
      <t>9519</t>
    </r>
    <r>
      <rPr>
        <sz val="24"/>
        <rFont val="方正仿宋简体"/>
        <charset val="134"/>
      </rPr>
      <t>人。</t>
    </r>
  </si>
  <si>
    <r>
      <rPr>
        <sz val="24"/>
        <color theme="1"/>
        <rFont val="方正仿宋简体"/>
        <charset val="134"/>
      </rPr>
      <t>补助转移就业脱贫户（含监测对象）</t>
    </r>
    <r>
      <rPr>
        <sz val="24"/>
        <color theme="1"/>
        <rFont val="宋体"/>
        <charset val="134"/>
      </rPr>
      <t>≥</t>
    </r>
    <r>
      <rPr>
        <sz val="24"/>
        <color theme="1"/>
        <rFont val="Times New Roman"/>
        <charset val="134"/>
      </rPr>
      <t>9519</t>
    </r>
    <r>
      <rPr>
        <sz val="24"/>
        <color theme="1"/>
        <rFont val="方正仿宋简体"/>
        <charset val="134"/>
      </rPr>
      <t>人，县外区内补助标准</t>
    </r>
    <r>
      <rPr>
        <sz val="24"/>
        <color theme="1"/>
        <rFont val="宋体"/>
        <charset val="134"/>
      </rPr>
      <t>≤</t>
    </r>
    <r>
      <rPr>
        <sz val="24"/>
        <color theme="1"/>
        <rFont val="Times New Roman"/>
        <charset val="134"/>
      </rPr>
      <t>200</t>
    </r>
    <r>
      <rPr>
        <sz val="24"/>
        <color theme="1"/>
        <rFont val="方正仿宋简体"/>
        <charset val="134"/>
      </rPr>
      <t>元</t>
    </r>
    <r>
      <rPr>
        <sz val="24"/>
        <color theme="1"/>
        <rFont val="Times New Roman"/>
        <charset val="134"/>
      </rPr>
      <t>/</t>
    </r>
    <r>
      <rPr>
        <sz val="24"/>
        <color theme="1"/>
        <rFont val="方正仿宋简体"/>
        <charset val="134"/>
      </rPr>
      <t>次，区外疆内补助标准</t>
    </r>
    <r>
      <rPr>
        <sz val="24"/>
        <color theme="1"/>
        <rFont val="宋体"/>
        <charset val="134"/>
      </rPr>
      <t>≤</t>
    </r>
    <r>
      <rPr>
        <sz val="24"/>
        <color theme="1"/>
        <rFont val="Times New Roman"/>
        <charset val="134"/>
      </rPr>
      <t>1000</t>
    </r>
    <r>
      <rPr>
        <sz val="24"/>
        <color theme="1"/>
        <rFont val="方正仿宋简体"/>
        <charset val="134"/>
      </rPr>
      <t>元</t>
    </r>
    <r>
      <rPr>
        <sz val="24"/>
        <color theme="1"/>
        <rFont val="Times New Roman"/>
        <charset val="134"/>
      </rPr>
      <t>/</t>
    </r>
    <r>
      <rPr>
        <sz val="24"/>
        <color theme="1"/>
        <rFont val="方正仿宋简体"/>
        <charset val="134"/>
      </rPr>
      <t>人，疆外补助标准</t>
    </r>
    <r>
      <rPr>
        <sz val="24"/>
        <color theme="1"/>
        <rFont val="宋体"/>
        <charset val="134"/>
      </rPr>
      <t>≤</t>
    </r>
    <r>
      <rPr>
        <sz val="24"/>
        <color theme="1"/>
        <rFont val="Times New Roman"/>
        <charset val="134"/>
      </rPr>
      <t>2000</t>
    </r>
    <r>
      <rPr>
        <sz val="24"/>
        <color theme="1"/>
        <rFont val="方正仿宋简体"/>
        <charset val="134"/>
      </rPr>
      <t>元</t>
    </r>
    <r>
      <rPr>
        <sz val="24"/>
        <color theme="1"/>
        <rFont val="Times New Roman"/>
        <charset val="134"/>
      </rPr>
      <t>/</t>
    </r>
    <r>
      <rPr>
        <sz val="24"/>
        <color theme="1"/>
        <rFont val="方正仿宋简体"/>
        <charset val="134"/>
      </rPr>
      <t>人；</t>
    </r>
    <r>
      <rPr>
        <sz val="24"/>
        <color theme="1"/>
        <rFont val="Times New Roman"/>
        <charset val="134"/>
      </rPr>
      <t xml:space="preserve">
</t>
    </r>
    <r>
      <rPr>
        <b/>
        <sz val="24"/>
        <color theme="1"/>
        <rFont val="方正仿宋简体"/>
        <charset val="134"/>
      </rPr>
      <t>经济效益</t>
    </r>
    <r>
      <rPr>
        <sz val="24"/>
        <color theme="1"/>
        <rFont val="方正仿宋简体"/>
        <charset val="134"/>
      </rPr>
      <t>：受益脱贫人口（含监测对象）</t>
    </r>
    <r>
      <rPr>
        <sz val="24"/>
        <color theme="1"/>
        <rFont val="宋体"/>
        <charset val="134"/>
      </rPr>
      <t>≥</t>
    </r>
    <r>
      <rPr>
        <sz val="24"/>
        <color theme="1"/>
        <rFont val="Times New Roman"/>
        <charset val="134"/>
      </rPr>
      <t>9519</t>
    </r>
    <r>
      <rPr>
        <sz val="24"/>
        <color theme="1"/>
        <rFont val="方正仿宋简体"/>
        <charset val="134"/>
      </rPr>
      <t>人，预计减少</t>
    </r>
    <r>
      <rPr>
        <sz val="24"/>
        <color theme="1"/>
        <rFont val="Times New Roman"/>
        <charset val="134"/>
      </rPr>
      <t>9519</t>
    </r>
    <r>
      <rPr>
        <sz val="24"/>
        <color theme="1"/>
        <rFont val="方正仿宋简体"/>
        <charset val="134"/>
      </rPr>
      <t>人赴疆内外路费支出，涉及资金</t>
    </r>
    <r>
      <rPr>
        <sz val="24"/>
        <color theme="1"/>
        <rFont val="Times New Roman"/>
        <charset val="134"/>
      </rPr>
      <t>782.6</t>
    </r>
    <r>
      <rPr>
        <sz val="24"/>
        <color theme="1"/>
        <rFont val="方正仿宋简体"/>
        <charset val="134"/>
      </rPr>
      <t>万元；</t>
    </r>
    <r>
      <rPr>
        <sz val="24"/>
        <color theme="1"/>
        <rFont val="Times New Roman"/>
        <charset val="134"/>
      </rPr>
      <t xml:space="preserve">
</t>
    </r>
    <r>
      <rPr>
        <b/>
        <sz val="24"/>
        <color theme="1"/>
        <rFont val="方正仿宋简体"/>
        <charset val="134"/>
      </rPr>
      <t>社会效益</t>
    </r>
    <r>
      <rPr>
        <sz val="24"/>
        <color theme="1"/>
        <rFont val="方正仿宋简体"/>
        <charset val="134"/>
      </rPr>
      <t>：为进一步鼓励外出就业增加收入，巩固拓展就业帮扶工作成果，预计受益人口</t>
    </r>
    <r>
      <rPr>
        <sz val="24"/>
        <color theme="1"/>
        <rFont val="Times New Roman"/>
        <charset val="134"/>
      </rPr>
      <t>9519</t>
    </r>
    <r>
      <rPr>
        <sz val="24"/>
        <color theme="1"/>
        <rFont val="方正仿宋简体"/>
        <charset val="134"/>
      </rPr>
      <t>人。</t>
    </r>
  </si>
  <si>
    <t>通过对外出务工人员进行一次性交通补助，产生联动效应，促进外出务工增收，进一步巩固脱贫攻坚成果。</t>
  </si>
  <si>
    <t>BCX045</t>
  </si>
  <si>
    <r>
      <rPr>
        <sz val="24"/>
        <color theme="1"/>
        <rFont val="方正仿宋简体"/>
        <charset val="134"/>
      </rPr>
      <t>巴楚县</t>
    </r>
    <r>
      <rPr>
        <sz val="24"/>
        <color theme="1"/>
        <rFont val="Times New Roman"/>
        <charset val="134"/>
      </rPr>
      <t>2025</t>
    </r>
    <r>
      <rPr>
        <sz val="24"/>
        <color theme="1"/>
        <rFont val="方正仿宋简体"/>
        <charset val="134"/>
      </rPr>
      <t>年临时公益性岗位补贴项目</t>
    </r>
  </si>
  <si>
    <r>
      <rPr>
        <b/>
        <sz val="24"/>
        <rFont val="方正仿宋简体"/>
        <charset val="134"/>
      </rPr>
      <t>总投资：</t>
    </r>
    <r>
      <rPr>
        <sz val="24"/>
        <rFont val="Times New Roman"/>
        <charset val="134"/>
      </rPr>
      <t>1709.4</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为巴楚县</t>
    </r>
    <r>
      <rPr>
        <sz val="24"/>
        <rFont val="Times New Roman"/>
        <charset val="134"/>
      </rPr>
      <t>1628</t>
    </r>
    <r>
      <rPr>
        <sz val="24"/>
        <rFont val="方正仿宋简体"/>
        <charset val="134"/>
      </rPr>
      <t>名脱贫人口或监测对象安排临时公益性岗位（</t>
    </r>
    <r>
      <rPr>
        <sz val="24"/>
        <rFont val="Times New Roman"/>
        <charset val="134"/>
      </rPr>
      <t>4</t>
    </r>
    <r>
      <rPr>
        <sz val="24"/>
        <rFont val="方正仿宋简体"/>
        <charset val="134"/>
      </rPr>
      <t>月至</t>
    </r>
    <r>
      <rPr>
        <sz val="24"/>
        <rFont val="Times New Roman"/>
        <charset val="134"/>
      </rPr>
      <t>9</t>
    </r>
    <r>
      <rPr>
        <sz val="24"/>
        <rFont val="方正仿宋简体"/>
        <charset val="134"/>
      </rPr>
      <t>月），发放岗位补贴，每人每月</t>
    </r>
    <r>
      <rPr>
        <sz val="24"/>
        <rFont val="Times New Roman"/>
        <charset val="134"/>
      </rPr>
      <t>1750</t>
    </r>
    <r>
      <rPr>
        <sz val="24"/>
        <rFont val="方正仿宋简体"/>
        <charset val="134"/>
      </rPr>
      <t>元，解决脱贫人口或监测对象就业，促进农户增收。</t>
    </r>
  </si>
  <si>
    <t>发放岗位人数≥1628人，发放标准达标率=100%，发放月数≥6个月，享受公益性岗位补贴标准=1750元；
经济效益：带动增加脱贫户及监测对象全年总收入≥1709.4万元；
社会效益：带动脱贫户（含监测对象）就业人数≥1628人，通过项目实施，增加就业人员家庭收入，促进稳定就业，脱贫攻坚成果持续巩固拓展，增强群众获得感和幸福感。</t>
  </si>
  <si>
    <t>对返乡在乡脱贫户和监测对象家庭劳动力，因不确定因素影响无法外出务工的情况，给予临时性公益性岗位过渡，减轻不确定因素对稳岗就业增收影响，促进就业增收。</t>
  </si>
  <si>
    <t>三、乡村建设</t>
  </si>
  <si>
    <t>BCX046</t>
  </si>
  <si>
    <r>
      <rPr>
        <sz val="24"/>
        <color rgb="FF000000"/>
        <rFont val="方正仿宋简体"/>
        <charset val="134"/>
      </rPr>
      <t>巴楚县</t>
    </r>
    <r>
      <rPr>
        <sz val="24"/>
        <color rgb="FF000000"/>
        <rFont val="Times New Roman"/>
        <charset val="134"/>
      </rPr>
      <t>2025</t>
    </r>
    <r>
      <rPr>
        <sz val="24"/>
        <color rgb="FF000000"/>
        <rFont val="方正仿宋简体"/>
        <charset val="134"/>
      </rPr>
      <t>年色力布亚镇库热木托格拉克（</t>
    </r>
    <r>
      <rPr>
        <sz val="24"/>
        <color rgb="FF000000"/>
        <rFont val="Times New Roman"/>
        <charset val="134"/>
      </rPr>
      <t>20</t>
    </r>
    <r>
      <rPr>
        <sz val="24"/>
        <color rgb="FF000000"/>
        <rFont val="方正仿宋简体"/>
        <charset val="134"/>
      </rPr>
      <t>）村重点示范村建设项目</t>
    </r>
  </si>
  <si>
    <t>乡村建设行动</t>
  </si>
  <si>
    <t>开展县乡村公共服务一体化示范创建</t>
  </si>
  <si>
    <r>
      <rPr>
        <sz val="24"/>
        <rFont val="方正仿宋简体"/>
        <charset val="134"/>
      </rPr>
      <t>色力布亚镇库热木托格拉克（</t>
    </r>
    <r>
      <rPr>
        <sz val="24"/>
        <rFont val="Times New Roman"/>
        <charset val="134"/>
      </rPr>
      <t>20</t>
    </r>
    <r>
      <rPr>
        <sz val="24"/>
        <rFont val="方正仿宋简体"/>
        <charset val="134"/>
      </rPr>
      <t>）村</t>
    </r>
  </si>
  <si>
    <r>
      <rPr>
        <b/>
        <sz val="24"/>
        <rFont val="方正仿宋简体"/>
        <charset val="134"/>
      </rPr>
      <t>总投资：</t>
    </r>
    <r>
      <rPr>
        <sz val="24"/>
        <rFont val="Times New Roman"/>
        <charset val="134"/>
      </rPr>
      <t>1849.174</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新建污水管网</t>
    </r>
    <r>
      <rPr>
        <sz val="24"/>
        <rFont val="Times New Roman"/>
        <charset val="134"/>
      </rPr>
      <t>26.69km</t>
    </r>
    <r>
      <rPr>
        <sz val="24"/>
        <rFont val="方正仿宋简体"/>
        <charset val="134"/>
      </rPr>
      <t>，检查井</t>
    </r>
    <r>
      <rPr>
        <sz val="24"/>
        <rFont val="Times New Roman"/>
        <charset val="134"/>
      </rPr>
      <t>700</t>
    </r>
    <r>
      <rPr>
        <sz val="24"/>
        <rFont val="方正仿宋简体"/>
        <charset val="134"/>
      </rPr>
      <t>座，提升泵站</t>
    </r>
    <r>
      <rPr>
        <sz val="24"/>
        <rFont val="Times New Roman"/>
        <charset val="134"/>
      </rPr>
      <t>6</t>
    </r>
    <r>
      <rPr>
        <sz val="24"/>
        <rFont val="方正仿宋简体"/>
        <charset val="134"/>
      </rPr>
      <t>座，配套相关附属设施；农村道路提升改造</t>
    </r>
    <r>
      <rPr>
        <sz val="24"/>
        <rFont val="Times New Roman"/>
        <charset val="134"/>
      </rPr>
      <t>27.43km</t>
    </r>
    <r>
      <rPr>
        <sz val="24"/>
        <rFont val="方正仿宋简体"/>
        <charset val="134"/>
      </rPr>
      <t>，配套相关附属设施。</t>
    </r>
  </si>
  <si>
    <r>
      <rPr>
        <sz val="24"/>
        <rFont val="方正仿宋简体"/>
        <charset val="134"/>
      </rPr>
      <t>新建污水管网</t>
    </r>
    <r>
      <rPr>
        <sz val="24"/>
        <rFont val="宋体"/>
        <charset val="134"/>
      </rPr>
      <t>≥</t>
    </r>
    <r>
      <rPr>
        <sz val="24"/>
        <rFont val="Times New Roman"/>
        <charset val="134"/>
      </rPr>
      <t>26.69km</t>
    </r>
    <r>
      <rPr>
        <sz val="24"/>
        <rFont val="方正仿宋简体"/>
        <charset val="134"/>
      </rPr>
      <t>，道路提升改造</t>
    </r>
    <r>
      <rPr>
        <sz val="24"/>
        <rFont val="宋体"/>
        <charset val="134"/>
      </rPr>
      <t>≥</t>
    </r>
    <r>
      <rPr>
        <sz val="24"/>
        <rFont val="Times New Roman"/>
        <charset val="134"/>
      </rPr>
      <t>27.43km</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宋体"/>
        <charset val="134"/>
      </rPr>
      <t>：</t>
    </r>
    <r>
      <rPr>
        <sz val="24"/>
        <rFont val="方正仿宋简体"/>
        <charset val="134"/>
      </rPr>
      <t>带动当地就业人数</t>
    </r>
    <r>
      <rPr>
        <sz val="24"/>
        <rFont val="宋体"/>
        <charset val="134"/>
      </rPr>
      <t>≥</t>
    </r>
    <r>
      <rPr>
        <sz val="24"/>
        <rFont val="Times New Roman"/>
        <charset val="134"/>
      </rPr>
      <t>20</t>
    </r>
    <r>
      <rPr>
        <sz val="24"/>
        <rFont val="方正仿宋简体"/>
        <charset val="134"/>
      </rPr>
      <t>人，受益脱贫户（含监测对象）数</t>
    </r>
    <r>
      <rPr>
        <sz val="24"/>
        <rFont val="宋体"/>
        <charset val="134"/>
      </rPr>
      <t>≥</t>
    </r>
    <r>
      <rPr>
        <sz val="24"/>
        <rFont val="Times New Roman"/>
        <charset val="134"/>
      </rPr>
      <t>10</t>
    </r>
    <r>
      <rPr>
        <sz val="24"/>
        <rFont val="方正仿宋简体"/>
        <charset val="134"/>
      </rPr>
      <t>户，通过项目实施，改善村民出行条件，促进乡村基础设施建设，充分吸纳农村群众参与工程项目建设，带动短期就业，增强群众出行安全感、幸福感；</t>
    </r>
    <r>
      <rPr>
        <sz val="24"/>
        <rFont val="Times New Roman"/>
        <charset val="134"/>
      </rPr>
      <t xml:space="preserve">
</t>
    </r>
    <r>
      <rPr>
        <sz val="24"/>
        <rFont val="方正仿宋简体"/>
        <charset val="134"/>
      </rPr>
      <t>生态效益指标减少污水对环境的污染，保护生态环境</t>
    </r>
    <r>
      <rPr>
        <sz val="24"/>
        <rFont val="宋体"/>
        <charset val="134"/>
      </rPr>
      <t>≥</t>
    </r>
    <r>
      <rPr>
        <sz val="24"/>
        <rFont val="Times New Roman"/>
        <charset val="134"/>
      </rPr>
      <t>80%</t>
    </r>
    <r>
      <rPr>
        <sz val="24"/>
        <rFont val="方正仿宋简体"/>
        <charset val="134"/>
      </rPr>
      <t>；可持续影响指标污水管网可持续使用年限达到</t>
    </r>
    <r>
      <rPr>
        <sz val="24"/>
        <rFont val="宋体"/>
        <charset val="134"/>
      </rPr>
      <t>≥</t>
    </r>
    <r>
      <rPr>
        <sz val="24"/>
        <rFont val="Times New Roman"/>
        <charset val="134"/>
      </rPr>
      <t>15</t>
    </r>
    <r>
      <rPr>
        <sz val="24"/>
        <rFont val="方正仿宋简体"/>
        <charset val="134"/>
      </rPr>
      <t>年；服务对象满意度指标</t>
    </r>
    <r>
      <rPr>
        <sz val="24"/>
        <rFont val="Times New Roman"/>
        <charset val="134"/>
      </rPr>
      <t xml:space="preserve">450 </t>
    </r>
    <r>
      <rPr>
        <sz val="24"/>
        <rFont val="方正仿宋简体"/>
        <charset val="134"/>
      </rPr>
      <t>户农户对污水管网建设项目的满意度达</t>
    </r>
    <r>
      <rPr>
        <sz val="24"/>
        <rFont val="宋体"/>
        <charset val="134"/>
      </rPr>
      <t>≥</t>
    </r>
    <r>
      <rPr>
        <sz val="24"/>
        <rFont val="Times New Roman"/>
        <charset val="134"/>
      </rPr>
      <t>85%</t>
    </r>
    <r>
      <rPr>
        <sz val="24"/>
        <rFont val="方正仿宋简体"/>
        <charset val="134"/>
      </rPr>
      <t>。</t>
    </r>
  </si>
  <si>
    <r>
      <rPr>
        <sz val="24"/>
        <rFont val="方正仿宋简体"/>
        <charset val="134"/>
      </rPr>
      <t>一是有效带动本地群众就业，增加群众收入；二是不断完善农村公路路网；改善群众生产生活，促进经济社会发展；三是推动乡村振兴示范村建设；</t>
    </r>
    <r>
      <rPr>
        <sz val="24"/>
        <rFont val="Times New Roman"/>
        <charset val="134"/>
      </rPr>
      <t xml:space="preserve">
</t>
    </r>
    <r>
      <rPr>
        <sz val="24"/>
        <rFont val="方正仿宋简体"/>
        <charset val="134"/>
      </rPr>
      <t>污水管网建设项目将极大地改善热木托格拉克（</t>
    </r>
    <r>
      <rPr>
        <sz val="24"/>
        <rFont val="Times New Roman"/>
        <charset val="134"/>
      </rPr>
      <t>20</t>
    </r>
    <r>
      <rPr>
        <sz val="24"/>
        <rFont val="方正仿宋简体"/>
        <charset val="134"/>
      </rPr>
      <t>）村</t>
    </r>
    <r>
      <rPr>
        <sz val="24"/>
        <rFont val="Times New Roman"/>
        <charset val="134"/>
      </rPr>
      <t>450</t>
    </r>
    <r>
      <rPr>
        <sz val="24"/>
        <rFont val="方正仿宋简体"/>
        <charset val="134"/>
      </rPr>
      <t>户农户的生活环境；</t>
    </r>
    <r>
      <rPr>
        <sz val="24"/>
        <rFont val="Times New Roman"/>
        <charset val="134"/>
      </rPr>
      <t xml:space="preserve">
</t>
    </r>
    <r>
      <rPr>
        <sz val="24"/>
        <rFont val="方正仿宋简体"/>
        <charset val="134"/>
      </rPr>
      <t>建成后移交至色力布亚镇托格拉克（</t>
    </r>
    <r>
      <rPr>
        <sz val="24"/>
        <rFont val="Times New Roman"/>
        <charset val="134"/>
      </rPr>
      <t>20</t>
    </r>
    <r>
      <rPr>
        <sz val="24"/>
        <rFont val="方正仿宋简体"/>
        <charset val="134"/>
      </rPr>
      <t>）村，作为公益性资产进行使用，日常维护使用由村委会进行使用，入户段由各农户自行维护</t>
    </r>
    <r>
      <rPr>
        <sz val="24"/>
        <rFont val="宋体"/>
        <charset val="134"/>
      </rPr>
      <t>。</t>
    </r>
  </si>
  <si>
    <t>蒋久建、何彬龙</t>
  </si>
  <si>
    <t>BCX047</t>
  </si>
  <si>
    <r>
      <rPr>
        <sz val="24"/>
        <color rgb="FF000000"/>
        <rFont val="方正仿宋简体"/>
        <charset val="134"/>
      </rPr>
      <t>阿瓦提镇</t>
    </r>
    <r>
      <rPr>
        <sz val="24"/>
        <color rgb="FF000000"/>
        <rFont val="Times New Roman"/>
        <charset val="134"/>
      </rPr>
      <t>2025</t>
    </r>
    <r>
      <rPr>
        <sz val="24"/>
        <color rgb="FF000000"/>
        <rFont val="方正仿宋简体"/>
        <charset val="134"/>
      </rPr>
      <t>年污水管网及污水处理站建设项目（一期）</t>
    </r>
  </si>
  <si>
    <t>农村生活污水治理</t>
  </si>
  <si>
    <r>
      <rPr>
        <sz val="24"/>
        <rFont val="方正仿宋简体"/>
        <charset val="134"/>
      </rPr>
      <t>阿瓦提镇跃进吾斯塘博依（</t>
    </r>
    <r>
      <rPr>
        <sz val="24"/>
        <rFont val="Times New Roman"/>
        <charset val="134"/>
      </rPr>
      <t>5</t>
    </r>
    <r>
      <rPr>
        <sz val="24"/>
        <rFont val="方正仿宋简体"/>
        <charset val="134"/>
      </rPr>
      <t>）村、巴格其（</t>
    </r>
    <r>
      <rPr>
        <sz val="24"/>
        <rFont val="Times New Roman"/>
        <charset val="134"/>
      </rPr>
      <t>7</t>
    </r>
    <r>
      <rPr>
        <sz val="24"/>
        <rFont val="方正仿宋简体"/>
        <charset val="134"/>
      </rPr>
      <t>）村</t>
    </r>
  </si>
  <si>
    <r>
      <rPr>
        <b/>
        <sz val="24"/>
        <rFont val="方正仿宋简体"/>
        <charset val="134"/>
      </rPr>
      <t>总投资：</t>
    </r>
    <r>
      <rPr>
        <sz val="24"/>
        <rFont val="Times New Roman"/>
        <charset val="134"/>
      </rPr>
      <t>2492</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为阿瓦提镇跃进吾斯塘博依（</t>
    </r>
    <r>
      <rPr>
        <sz val="24"/>
        <rFont val="Times New Roman"/>
        <charset val="134"/>
      </rPr>
      <t>5</t>
    </r>
    <r>
      <rPr>
        <sz val="24"/>
        <rFont val="方正仿宋简体"/>
        <charset val="134"/>
      </rPr>
      <t>）村、巴格其（</t>
    </r>
    <r>
      <rPr>
        <sz val="24"/>
        <rFont val="Times New Roman"/>
        <charset val="134"/>
      </rPr>
      <t>7</t>
    </r>
    <r>
      <rPr>
        <sz val="24"/>
        <rFont val="方正仿宋简体"/>
        <charset val="134"/>
      </rPr>
      <t>）村新建污水管网</t>
    </r>
    <r>
      <rPr>
        <sz val="24"/>
        <rFont val="Times New Roman"/>
        <charset val="134"/>
      </rPr>
      <t>40.597km</t>
    </r>
    <r>
      <rPr>
        <sz val="24"/>
        <rFont val="方正仿宋简体"/>
        <charset val="134"/>
      </rPr>
      <t>，其中：</t>
    </r>
    <r>
      <rPr>
        <sz val="24"/>
        <rFont val="Times New Roman"/>
        <charset val="134"/>
      </rPr>
      <t>DN110</t>
    </r>
    <r>
      <rPr>
        <sz val="24"/>
        <rFont val="方正仿宋简体"/>
        <charset val="134"/>
      </rPr>
      <t>管网</t>
    </r>
    <r>
      <rPr>
        <sz val="24"/>
        <rFont val="Times New Roman"/>
        <charset val="134"/>
      </rPr>
      <t>4.209km</t>
    </r>
    <r>
      <rPr>
        <sz val="24"/>
        <rFont val="方正仿宋简体"/>
        <charset val="134"/>
      </rPr>
      <t>、</t>
    </r>
    <r>
      <rPr>
        <sz val="24"/>
        <rFont val="Times New Roman"/>
        <charset val="134"/>
      </rPr>
      <t>DN160</t>
    </r>
    <r>
      <rPr>
        <sz val="24"/>
        <rFont val="方正仿宋简体"/>
        <charset val="134"/>
      </rPr>
      <t>管网</t>
    </r>
    <r>
      <rPr>
        <sz val="24"/>
        <rFont val="Times New Roman"/>
        <charset val="134"/>
      </rPr>
      <t>15.55km</t>
    </r>
    <r>
      <rPr>
        <sz val="24"/>
        <rFont val="方正仿宋简体"/>
        <charset val="134"/>
      </rPr>
      <t>、</t>
    </r>
    <r>
      <rPr>
        <sz val="24"/>
        <rFont val="Times New Roman"/>
        <charset val="134"/>
      </rPr>
      <t>DN300</t>
    </r>
    <r>
      <rPr>
        <sz val="24"/>
        <rFont val="方正仿宋简体"/>
        <charset val="134"/>
      </rPr>
      <t>管网</t>
    </r>
    <r>
      <rPr>
        <sz val="24"/>
        <rFont val="Times New Roman"/>
        <charset val="134"/>
      </rPr>
      <t>16.804km</t>
    </r>
    <r>
      <rPr>
        <sz val="24"/>
        <rFont val="方正仿宋简体"/>
        <charset val="134"/>
      </rPr>
      <t>、</t>
    </r>
    <r>
      <rPr>
        <sz val="24"/>
        <rFont val="Times New Roman"/>
        <charset val="134"/>
      </rPr>
      <t>DN400</t>
    </r>
    <r>
      <rPr>
        <sz val="24"/>
        <rFont val="方正仿宋简体"/>
        <charset val="134"/>
      </rPr>
      <t>管网</t>
    </r>
    <r>
      <rPr>
        <sz val="24"/>
        <rFont val="Times New Roman"/>
        <charset val="134"/>
      </rPr>
      <t>4.034km</t>
    </r>
    <r>
      <rPr>
        <sz val="24"/>
        <rFont val="方正仿宋简体"/>
        <charset val="134"/>
      </rPr>
      <t>，污水检查井</t>
    </r>
    <r>
      <rPr>
        <sz val="24"/>
        <rFont val="Times New Roman"/>
        <charset val="134"/>
      </rPr>
      <t>748</t>
    </r>
    <r>
      <rPr>
        <sz val="24"/>
        <rFont val="方正仿宋简体"/>
        <charset val="134"/>
      </rPr>
      <t>座、再生水阀门井</t>
    </r>
    <r>
      <rPr>
        <sz val="24"/>
        <rFont val="Times New Roman"/>
        <charset val="134"/>
      </rPr>
      <t>5</t>
    </r>
    <r>
      <rPr>
        <sz val="24"/>
        <rFont val="方正仿宋简体"/>
        <charset val="134"/>
      </rPr>
      <t>座、阀门井</t>
    </r>
    <r>
      <rPr>
        <sz val="24"/>
        <rFont val="Times New Roman"/>
        <charset val="134"/>
      </rPr>
      <t>31</t>
    </r>
    <r>
      <rPr>
        <sz val="24"/>
        <rFont val="方正仿宋简体"/>
        <charset val="134"/>
      </rPr>
      <t>座、一体化提升泵站</t>
    </r>
    <r>
      <rPr>
        <sz val="24"/>
        <rFont val="Times New Roman"/>
        <charset val="134"/>
      </rPr>
      <t>22</t>
    </r>
    <r>
      <rPr>
        <sz val="24"/>
        <rFont val="方正仿宋简体"/>
        <charset val="134"/>
      </rPr>
      <t>座、</t>
    </r>
    <r>
      <rPr>
        <sz val="24"/>
        <rFont val="Times New Roman"/>
        <charset val="134"/>
      </rPr>
      <t>450</t>
    </r>
    <r>
      <rPr>
        <sz val="24"/>
        <rFont val="方正仿宋简体"/>
        <charset val="134"/>
      </rPr>
      <t>立方米</t>
    </r>
    <r>
      <rPr>
        <sz val="24"/>
        <rFont val="Times New Roman"/>
        <charset val="134"/>
      </rPr>
      <t>/</t>
    </r>
    <r>
      <rPr>
        <sz val="24"/>
        <rFont val="方正仿宋简体"/>
        <charset val="134"/>
      </rPr>
      <t>天污水处理站</t>
    </r>
    <r>
      <rPr>
        <sz val="24"/>
        <rFont val="Times New Roman"/>
        <charset val="134"/>
      </rPr>
      <t>1</t>
    </r>
    <r>
      <rPr>
        <sz val="24"/>
        <rFont val="方正仿宋简体"/>
        <charset val="134"/>
      </rPr>
      <t>座，配套相关附属设施。</t>
    </r>
  </si>
  <si>
    <r>
      <rPr>
        <sz val="24"/>
        <rFont val="方正仿宋简体"/>
        <charset val="134"/>
      </rPr>
      <t>铺设污水管网</t>
    </r>
    <r>
      <rPr>
        <sz val="24"/>
        <rFont val="宋体"/>
        <charset val="134"/>
      </rPr>
      <t>≥</t>
    </r>
    <r>
      <rPr>
        <sz val="24"/>
        <rFont val="Times New Roman"/>
        <charset val="134"/>
      </rPr>
      <t>40.597km</t>
    </r>
    <r>
      <rPr>
        <sz val="24"/>
        <rFont val="方正仿宋简体"/>
        <charset val="134"/>
      </rPr>
      <t>，建设检查井工程量</t>
    </r>
    <r>
      <rPr>
        <sz val="24"/>
        <rFont val="宋体"/>
        <charset val="134"/>
      </rPr>
      <t>≥</t>
    </r>
    <r>
      <rPr>
        <sz val="24"/>
        <rFont val="Times New Roman"/>
        <charset val="134"/>
      </rPr>
      <t>748</t>
    </r>
    <r>
      <rPr>
        <sz val="24"/>
        <rFont val="方正仿宋简体"/>
        <charset val="134"/>
      </rPr>
      <t>座，建设污水提升设备</t>
    </r>
    <r>
      <rPr>
        <sz val="24"/>
        <rFont val="宋体"/>
        <charset val="134"/>
      </rPr>
      <t>≥</t>
    </r>
    <r>
      <rPr>
        <sz val="24"/>
        <rFont val="Times New Roman"/>
        <charset val="134"/>
      </rPr>
      <t>22</t>
    </r>
    <r>
      <rPr>
        <sz val="24"/>
        <rFont val="方正仿宋简体"/>
        <charset val="134"/>
      </rPr>
      <t>座，新建污水处理站工程量</t>
    </r>
    <r>
      <rPr>
        <sz val="24"/>
        <rFont val="宋体"/>
        <charset val="134"/>
      </rPr>
      <t>≥</t>
    </r>
    <r>
      <rPr>
        <sz val="24"/>
        <rFont val="Times New Roman"/>
        <charset val="134"/>
      </rPr>
      <t>450</t>
    </r>
    <r>
      <rPr>
        <sz val="24"/>
        <rFont val="方正仿宋简体"/>
        <charset val="134"/>
      </rPr>
      <t>立方米</t>
    </r>
    <r>
      <rPr>
        <sz val="24"/>
        <rFont val="Times New Roman"/>
        <charset val="134"/>
      </rPr>
      <t>/</t>
    </r>
    <r>
      <rPr>
        <sz val="24"/>
        <rFont val="方正仿宋简体"/>
        <charset val="134"/>
      </rPr>
      <t>天，项目验收合格率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受益农户</t>
    </r>
    <r>
      <rPr>
        <sz val="24"/>
        <rFont val="宋体"/>
        <charset val="134"/>
      </rPr>
      <t>≥</t>
    </r>
    <r>
      <rPr>
        <sz val="24"/>
        <rFont val="Times New Roman"/>
        <charset val="134"/>
      </rPr>
      <t>589</t>
    </r>
    <r>
      <rPr>
        <sz val="24"/>
        <rFont val="方正仿宋简体"/>
        <charset val="134"/>
      </rPr>
      <t>户，其中受益脱贫户（含监测对象）数</t>
    </r>
    <r>
      <rPr>
        <sz val="24"/>
        <rFont val="宋体"/>
        <charset val="134"/>
      </rPr>
      <t>≥</t>
    </r>
    <r>
      <rPr>
        <sz val="24"/>
        <rFont val="Times New Roman"/>
        <charset val="134"/>
      </rPr>
      <t>90</t>
    </r>
    <r>
      <rPr>
        <sz val="24"/>
        <rFont val="方正仿宋简体"/>
        <charset val="134"/>
      </rPr>
      <t>户，受益脱贫人口（含监测对象）数</t>
    </r>
    <r>
      <rPr>
        <sz val="24"/>
        <rFont val="宋体"/>
        <charset val="134"/>
      </rPr>
      <t>≥</t>
    </r>
    <r>
      <rPr>
        <sz val="24"/>
        <rFont val="Times New Roman"/>
        <charset val="134"/>
      </rPr>
      <t>300</t>
    </r>
    <r>
      <rPr>
        <sz val="24"/>
        <rFont val="方正仿宋简体"/>
        <charset val="134"/>
      </rPr>
      <t>人，通过本项目的实施，进一步提高污水处理能力，不断改善人居环境，提升农民生活幸福感。</t>
    </r>
  </si>
  <si>
    <r>
      <rPr>
        <sz val="24"/>
        <color theme="1"/>
        <rFont val="方正仿宋简体"/>
        <charset val="134"/>
      </rPr>
      <t>项目建成后，可缓解镇级污水处理站承载压力；</t>
    </r>
    <r>
      <rPr>
        <sz val="24"/>
        <color theme="1"/>
        <rFont val="Times New Roman"/>
        <charset val="134"/>
      </rPr>
      <t>5</t>
    </r>
    <r>
      <rPr>
        <sz val="24"/>
        <color theme="1"/>
        <rFont val="方正仿宋简体"/>
        <charset val="134"/>
      </rPr>
      <t>村、</t>
    </r>
    <r>
      <rPr>
        <sz val="24"/>
        <color theme="1"/>
        <rFont val="Times New Roman"/>
        <charset val="134"/>
      </rPr>
      <t>7</t>
    </r>
    <r>
      <rPr>
        <sz val="24"/>
        <color theme="1"/>
        <rFont val="方正仿宋简体"/>
        <charset val="134"/>
      </rPr>
      <t>村总户数</t>
    </r>
    <r>
      <rPr>
        <sz val="24"/>
        <color theme="1"/>
        <rFont val="Times New Roman"/>
        <charset val="134"/>
      </rPr>
      <t>980</t>
    </r>
    <r>
      <rPr>
        <sz val="24"/>
        <color theme="1"/>
        <rFont val="方正仿宋简体"/>
        <charset val="134"/>
      </rPr>
      <t>户，共计</t>
    </r>
    <r>
      <rPr>
        <sz val="24"/>
        <color theme="1"/>
        <rFont val="Times New Roman"/>
        <charset val="134"/>
      </rPr>
      <t>10</t>
    </r>
    <r>
      <rPr>
        <sz val="24"/>
        <color theme="1"/>
        <rFont val="方正仿宋简体"/>
        <charset val="134"/>
      </rPr>
      <t>个小队，治理小队可实现全覆盖，治理农户可达到</t>
    </r>
    <r>
      <rPr>
        <sz val="24"/>
        <color theme="1"/>
        <rFont val="Times New Roman"/>
        <charset val="134"/>
      </rPr>
      <t>80%</t>
    </r>
    <r>
      <rPr>
        <sz val="24"/>
        <color theme="1"/>
        <rFont val="方正仿宋简体"/>
        <charset val="134"/>
      </rPr>
      <t>以上，污水治理率可达到</t>
    </r>
    <r>
      <rPr>
        <sz val="24"/>
        <color theme="1"/>
        <rFont val="Times New Roman"/>
        <charset val="134"/>
      </rPr>
      <t>80%</t>
    </r>
    <r>
      <rPr>
        <sz val="24"/>
        <color theme="1"/>
        <rFont val="方正仿宋简体"/>
        <charset val="134"/>
      </rPr>
      <t>以上；</t>
    </r>
    <r>
      <rPr>
        <sz val="24"/>
        <color theme="1"/>
        <rFont val="Times New Roman"/>
        <charset val="134"/>
      </rPr>
      <t xml:space="preserve">
</t>
    </r>
    <r>
      <rPr>
        <sz val="24"/>
        <color theme="1"/>
        <rFont val="方正仿宋简体"/>
        <charset val="134"/>
      </rPr>
      <t>污水处理站建成后，计划由巴楚县振兴富民工程服务有限公司运营管护（资金来源主要有农户自筹、政府补助）；农村户厕由镇级户厕管护队进行日常巡检、厕具维修、粪污清掏等服务（资金来源为扶贫资产分红资金），人员技术培训由镇统筹负责。</t>
    </r>
  </si>
  <si>
    <t>罗建新、吴松青</t>
  </si>
  <si>
    <t>BCX048</t>
  </si>
  <si>
    <r>
      <rPr>
        <sz val="24"/>
        <color theme="1"/>
        <rFont val="方正仿宋简体"/>
        <charset val="134"/>
      </rPr>
      <t>阿瓦提镇</t>
    </r>
    <r>
      <rPr>
        <sz val="24"/>
        <color theme="1"/>
        <rFont val="Times New Roman"/>
        <charset val="134"/>
      </rPr>
      <t>2025</t>
    </r>
    <r>
      <rPr>
        <sz val="24"/>
        <color theme="1"/>
        <rFont val="方正仿宋简体"/>
        <charset val="134"/>
      </rPr>
      <t>年污水管网建设项目（二期）</t>
    </r>
  </si>
  <si>
    <t>人居环境整治</t>
  </si>
  <si>
    <r>
      <rPr>
        <sz val="24"/>
        <rFont val="方正仿宋简体"/>
        <charset val="134"/>
      </rPr>
      <t>阿瓦提镇英吾斯塘（</t>
    </r>
    <r>
      <rPr>
        <sz val="24"/>
        <rFont val="Times New Roman"/>
        <charset val="134"/>
      </rPr>
      <t>18</t>
    </r>
    <r>
      <rPr>
        <sz val="24"/>
        <rFont val="方正仿宋简体"/>
        <charset val="134"/>
      </rPr>
      <t>）村、阔其喀尔买里（</t>
    </r>
    <r>
      <rPr>
        <sz val="24"/>
        <rFont val="Times New Roman"/>
        <charset val="134"/>
      </rPr>
      <t>19</t>
    </r>
    <r>
      <rPr>
        <sz val="24"/>
        <rFont val="方正仿宋简体"/>
        <charset val="134"/>
      </rPr>
      <t>）村</t>
    </r>
  </si>
  <si>
    <r>
      <rPr>
        <b/>
        <sz val="24"/>
        <rFont val="方正仿宋简体"/>
        <charset val="134"/>
      </rPr>
      <t>总投资：</t>
    </r>
    <r>
      <rPr>
        <sz val="24"/>
        <rFont val="Times New Roman"/>
        <charset val="134"/>
      </rPr>
      <t>1150</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为阿瓦提镇英吾斯塘（</t>
    </r>
    <r>
      <rPr>
        <sz val="24"/>
        <rFont val="Times New Roman"/>
        <charset val="134"/>
      </rPr>
      <t>18</t>
    </r>
    <r>
      <rPr>
        <sz val="24"/>
        <rFont val="方正仿宋简体"/>
        <charset val="134"/>
      </rPr>
      <t>）村、阔其喀尔买里（</t>
    </r>
    <r>
      <rPr>
        <sz val="24"/>
        <rFont val="Times New Roman"/>
        <charset val="134"/>
      </rPr>
      <t>19</t>
    </r>
    <r>
      <rPr>
        <sz val="24"/>
        <rFont val="方正仿宋简体"/>
        <charset val="134"/>
      </rPr>
      <t>）村新建污水管网</t>
    </r>
    <r>
      <rPr>
        <sz val="24"/>
        <rFont val="Times New Roman"/>
        <charset val="134"/>
      </rPr>
      <t>17.6km</t>
    </r>
    <r>
      <rPr>
        <sz val="24"/>
        <rFont val="方正仿宋简体"/>
        <charset val="134"/>
      </rPr>
      <t>，管径为</t>
    </r>
    <r>
      <rPr>
        <sz val="24"/>
        <rFont val="Times New Roman"/>
        <charset val="134"/>
      </rPr>
      <t>DN100-DN400</t>
    </r>
    <r>
      <rPr>
        <sz val="24"/>
        <rFont val="方正仿宋简体"/>
        <charset val="134"/>
      </rPr>
      <t>，配套一体式检查井</t>
    </r>
    <r>
      <rPr>
        <sz val="24"/>
        <rFont val="Times New Roman"/>
        <charset val="134"/>
      </rPr>
      <t>500</t>
    </r>
    <r>
      <rPr>
        <sz val="24"/>
        <rFont val="方正仿宋简体"/>
        <charset val="134"/>
      </rPr>
      <t>座、全地下式一体化提升泵站</t>
    </r>
    <r>
      <rPr>
        <sz val="24"/>
        <rFont val="Times New Roman"/>
        <charset val="134"/>
      </rPr>
      <t>10</t>
    </r>
    <r>
      <rPr>
        <sz val="24"/>
        <rFont val="方正仿宋简体"/>
        <charset val="134"/>
      </rPr>
      <t>座等附属设施设备。</t>
    </r>
  </si>
  <si>
    <r>
      <rPr>
        <sz val="24"/>
        <rFont val="方正仿宋简体"/>
        <charset val="134"/>
      </rPr>
      <t>铺设污水管网</t>
    </r>
    <r>
      <rPr>
        <sz val="24"/>
        <rFont val="宋体"/>
        <charset val="134"/>
      </rPr>
      <t>≥</t>
    </r>
    <r>
      <rPr>
        <sz val="24"/>
        <rFont val="Times New Roman"/>
        <charset val="134"/>
      </rPr>
      <t>17.6km</t>
    </r>
    <r>
      <rPr>
        <sz val="24"/>
        <rFont val="方正仿宋简体"/>
        <charset val="134"/>
      </rPr>
      <t>，建设检查井工程量</t>
    </r>
    <r>
      <rPr>
        <sz val="24"/>
        <rFont val="宋体"/>
        <charset val="134"/>
      </rPr>
      <t>≥</t>
    </r>
    <r>
      <rPr>
        <sz val="24"/>
        <rFont val="Times New Roman"/>
        <charset val="134"/>
      </rPr>
      <t>500</t>
    </r>
    <r>
      <rPr>
        <sz val="24"/>
        <rFont val="方正仿宋简体"/>
        <charset val="134"/>
      </rPr>
      <t>座，建设污水提升设备</t>
    </r>
    <r>
      <rPr>
        <sz val="24"/>
        <rFont val="宋体"/>
        <charset val="134"/>
      </rPr>
      <t>≥</t>
    </r>
    <r>
      <rPr>
        <sz val="24"/>
        <rFont val="Times New Roman"/>
        <charset val="134"/>
      </rPr>
      <t>10</t>
    </r>
    <r>
      <rPr>
        <sz val="24"/>
        <rFont val="方正仿宋简体"/>
        <charset val="134"/>
      </rPr>
      <t>座，项目验收合格率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受益农户</t>
    </r>
    <r>
      <rPr>
        <sz val="24"/>
        <rFont val="宋体"/>
        <charset val="134"/>
      </rPr>
      <t>≥</t>
    </r>
    <r>
      <rPr>
        <sz val="24"/>
        <rFont val="Times New Roman"/>
        <charset val="134"/>
      </rPr>
      <t>500</t>
    </r>
    <r>
      <rPr>
        <sz val="24"/>
        <rFont val="方正仿宋简体"/>
        <charset val="134"/>
      </rPr>
      <t>户，其中受益脱贫户（含监测对象）数</t>
    </r>
    <r>
      <rPr>
        <sz val="24"/>
        <rFont val="宋体"/>
        <charset val="134"/>
      </rPr>
      <t>≥</t>
    </r>
    <r>
      <rPr>
        <sz val="24"/>
        <rFont val="Times New Roman"/>
        <charset val="134"/>
      </rPr>
      <t>109</t>
    </r>
    <r>
      <rPr>
        <sz val="24"/>
        <rFont val="方正仿宋简体"/>
        <charset val="134"/>
      </rPr>
      <t>户，受益脱贫人口（含监测对象）数</t>
    </r>
    <r>
      <rPr>
        <sz val="24"/>
        <rFont val="宋体"/>
        <charset val="134"/>
      </rPr>
      <t>≥</t>
    </r>
    <r>
      <rPr>
        <sz val="24"/>
        <rFont val="Times New Roman"/>
        <charset val="134"/>
      </rPr>
      <t>394</t>
    </r>
    <r>
      <rPr>
        <sz val="24"/>
        <rFont val="方正仿宋简体"/>
        <charset val="134"/>
      </rPr>
      <t>人，通过本项目的实施，进一步提高污水处理能力，不断改善人居环境，提升农民生活幸福感。</t>
    </r>
  </si>
  <si>
    <r>
      <rPr>
        <sz val="24"/>
        <rFont val="方正仿宋简体"/>
        <charset val="134"/>
      </rPr>
      <t>项目建成后，</t>
    </r>
    <r>
      <rPr>
        <sz val="24"/>
        <rFont val="Times New Roman"/>
        <charset val="134"/>
      </rPr>
      <t>18</t>
    </r>
    <r>
      <rPr>
        <sz val="24"/>
        <rFont val="方正仿宋简体"/>
        <charset val="134"/>
      </rPr>
      <t>村、</t>
    </r>
    <r>
      <rPr>
        <sz val="24"/>
        <rFont val="Times New Roman"/>
        <charset val="134"/>
      </rPr>
      <t>19</t>
    </r>
    <r>
      <rPr>
        <sz val="24"/>
        <rFont val="方正仿宋简体"/>
        <charset val="134"/>
      </rPr>
      <t>村总户数</t>
    </r>
    <r>
      <rPr>
        <sz val="24"/>
        <rFont val="Times New Roman"/>
        <charset val="134"/>
      </rPr>
      <t>557</t>
    </r>
    <r>
      <rPr>
        <sz val="24"/>
        <rFont val="方正仿宋简体"/>
        <charset val="134"/>
      </rPr>
      <t>户，共计</t>
    </r>
    <r>
      <rPr>
        <sz val="24"/>
        <rFont val="Times New Roman"/>
        <charset val="134"/>
      </rPr>
      <t>6</t>
    </r>
    <r>
      <rPr>
        <sz val="24"/>
        <rFont val="方正仿宋简体"/>
        <charset val="134"/>
      </rPr>
      <t>个小队，治理小队可实现全覆盖，治理农户可达到</t>
    </r>
    <r>
      <rPr>
        <sz val="24"/>
        <rFont val="Times New Roman"/>
        <charset val="134"/>
      </rPr>
      <t>80%</t>
    </r>
    <r>
      <rPr>
        <sz val="24"/>
        <rFont val="方正仿宋简体"/>
        <charset val="134"/>
      </rPr>
      <t>以上，污水治理率可达到</t>
    </r>
    <r>
      <rPr>
        <sz val="24"/>
        <rFont val="Times New Roman"/>
        <charset val="134"/>
      </rPr>
      <t>80%</t>
    </r>
    <r>
      <rPr>
        <sz val="24"/>
        <rFont val="方正仿宋简体"/>
        <charset val="134"/>
      </rPr>
      <t>以上；</t>
    </r>
    <r>
      <rPr>
        <sz val="24"/>
        <rFont val="Times New Roman"/>
        <charset val="134"/>
      </rPr>
      <t xml:space="preserve">
</t>
    </r>
    <r>
      <rPr>
        <sz val="24"/>
        <rFont val="方正仿宋简体"/>
        <charset val="134"/>
      </rPr>
      <t>计划由巴楚县振兴富民工程服务有限公司运营管护（资金来源主要有农户自筹、政府补助）；农村户厕由镇级户厕管护队进行日常巡检、厕具维修、粪污清掏等服务（资金来源为扶贫资产分红资金），人员技术培训由镇人民政府统筹负责。</t>
    </r>
  </si>
  <si>
    <t>BCX049</t>
  </si>
  <si>
    <r>
      <rPr>
        <sz val="24"/>
        <color rgb="FF000000"/>
        <rFont val="方正仿宋简体"/>
        <charset val="134"/>
      </rPr>
      <t>巴楚县</t>
    </r>
    <r>
      <rPr>
        <sz val="24"/>
        <color rgb="FF000000"/>
        <rFont val="Times New Roman"/>
        <charset val="134"/>
      </rPr>
      <t>2025</t>
    </r>
    <r>
      <rPr>
        <sz val="24"/>
        <color rgb="FF000000"/>
        <rFont val="方正仿宋简体"/>
        <charset val="134"/>
      </rPr>
      <t>年夏马勒乡英吾斯塘（</t>
    </r>
    <r>
      <rPr>
        <sz val="24"/>
        <color rgb="FF000000"/>
        <rFont val="Times New Roman"/>
        <charset val="134"/>
      </rPr>
      <t>4</t>
    </r>
    <r>
      <rPr>
        <sz val="24"/>
        <color rgb="FF000000"/>
        <rFont val="方正仿宋简体"/>
        <charset val="134"/>
      </rPr>
      <t>）村污水管网项目</t>
    </r>
  </si>
  <si>
    <r>
      <rPr>
        <sz val="24"/>
        <rFont val="方正仿宋简体"/>
        <charset val="134"/>
      </rPr>
      <t>夏马勒乡英吾斯塘（</t>
    </r>
    <r>
      <rPr>
        <sz val="24"/>
        <rFont val="Times New Roman"/>
        <charset val="134"/>
      </rPr>
      <t>4</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</si>
  <si>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1001</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：为夏马勒乡英吾斯塘村（</t>
    </r>
    <r>
      <rPr>
        <sz val="24"/>
        <rFont val="Times New Roman"/>
        <charset val="134"/>
      </rPr>
      <t>4</t>
    </r>
    <r>
      <rPr>
        <sz val="24"/>
        <rFont val="方正仿宋简体"/>
        <charset val="134"/>
      </rPr>
      <t>）村新建污水管网</t>
    </r>
    <r>
      <rPr>
        <sz val="24"/>
        <rFont val="Times New Roman"/>
        <charset val="134"/>
      </rPr>
      <t>26km</t>
    </r>
    <r>
      <rPr>
        <sz val="24"/>
        <rFont val="方正仿宋简体"/>
        <charset val="134"/>
      </rPr>
      <t>及配套相关附属设施。其中：其中主管网</t>
    </r>
    <r>
      <rPr>
        <sz val="24"/>
        <rFont val="Times New Roman"/>
        <charset val="134"/>
      </rPr>
      <t>13km</t>
    </r>
    <r>
      <rPr>
        <sz val="24"/>
        <rFont val="方正仿宋简体"/>
        <charset val="134"/>
      </rPr>
      <t>（</t>
    </r>
    <r>
      <rPr>
        <sz val="24"/>
        <rFont val="Times New Roman"/>
        <charset val="134"/>
      </rPr>
      <t>65</t>
    </r>
    <r>
      <rPr>
        <sz val="24"/>
        <rFont val="方正仿宋简体"/>
        <charset val="134"/>
      </rPr>
      <t>万元</t>
    </r>
    <r>
      <rPr>
        <sz val="24"/>
        <rFont val="Times New Roman"/>
        <charset val="134"/>
      </rPr>
      <t>/</t>
    </r>
    <r>
      <rPr>
        <sz val="24"/>
        <rFont val="方正仿宋简体"/>
        <charset val="134"/>
      </rPr>
      <t>公里），入户管网</t>
    </r>
    <r>
      <rPr>
        <sz val="24"/>
        <rFont val="Times New Roman"/>
        <charset val="134"/>
      </rPr>
      <t>13km</t>
    </r>
    <r>
      <rPr>
        <sz val="24"/>
        <rFont val="方正仿宋简体"/>
        <charset val="134"/>
      </rPr>
      <t>（</t>
    </r>
    <r>
      <rPr>
        <sz val="24"/>
        <rFont val="Times New Roman"/>
        <charset val="134"/>
      </rPr>
      <t>12</t>
    </r>
    <r>
      <rPr>
        <sz val="24"/>
        <rFont val="方正仿宋简体"/>
        <charset val="134"/>
      </rPr>
      <t>万元</t>
    </r>
    <r>
      <rPr>
        <sz val="24"/>
        <rFont val="Times New Roman"/>
        <charset val="134"/>
      </rPr>
      <t>/</t>
    </r>
    <r>
      <rPr>
        <sz val="24"/>
        <rFont val="方正仿宋简体"/>
        <charset val="134"/>
      </rPr>
      <t>公里）。</t>
    </r>
  </si>
  <si>
    <r>
      <rPr>
        <sz val="24"/>
        <rFont val="方正仿宋简体"/>
        <charset val="134"/>
      </rPr>
      <t>铺设污水管网</t>
    </r>
    <r>
      <rPr>
        <sz val="24"/>
        <rFont val="宋体"/>
        <charset val="134"/>
      </rPr>
      <t>≥</t>
    </r>
    <r>
      <rPr>
        <sz val="24"/>
        <rFont val="Times New Roman"/>
        <charset val="134"/>
      </rPr>
      <t>26km</t>
    </r>
    <r>
      <rPr>
        <sz val="24"/>
        <rFont val="方正仿宋简体"/>
        <charset val="134"/>
      </rPr>
      <t>，项目验收合格率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社会效益：通过实施该项目，受益脱贫户</t>
    </r>
    <r>
      <rPr>
        <sz val="24"/>
        <rFont val="Times New Roman"/>
        <charset val="134"/>
      </rPr>
      <t>217</t>
    </r>
    <r>
      <rPr>
        <sz val="24"/>
        <rFont val="方正仿宋简体"/>
        <charset val="134"/>
      </rPr>
      <t>户</t>
    </r>
    <r>
      <rPr>
        <sz val="24"/>
        <rFont val="Times New Roman"/>
        <charset val="134"/>
      </rPr>
      <t>756</t>
    </r>
    <r>
      <rPr>
        <sz val="24"/>
        <rFont val="方正仿宋简体"/>
        <charset val="134"/>
      </rPr>
      <t>人，持续改善改善农村基础设施建设，保证饮用水源的安全，提高居民身体健康水平；</t>
    </r>
    <r>
      <rPr>
        <sz val="24"/>
        <rFont val="Times New Roman"/>
        <charset val="134"/>
      </rPr>
      <t xml:space="preserve">
</t>
    </r>
    <r>
      <rPr>
        <sz val="24"/>
        <rFont val="方正仿宋简体"/>
        <charset val="134"/>
      </rPr>
      <t>满意度：受益农户满意度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</si>
  <si>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项目施工过程中可带动就业</t>
    </r>
    <r>
      <rPr>
        <sz val="24"/>
        <color theme="1"/>
        <rFont val="Times New Roman"/>
        <charset val="134"/>
      </rPr>
      <t>50</t>
    </r>
    <r>
      <rPr>
        <sz val="24"/>
        <color theme="1"/>
        <rFont val="方正仿宋简体"/>
        <charset val="134"/>
      </rPr>
      <t>余人，项目完工后项目项目资产移交给英吾斯塘</t>
    </r>
    <r>
      <rPr>
        <sz val="24"/>
        <color theme="1"/>
        <rFont val="Times New Roman"/>
        <charset val="134"/>
      </rPr>
      <t>4</t>
    </r>
    <r>
      <rPr>
        <sz val="24"/>
        <color theme="1"/>
        <rFont val="方正仿宋简体"/>
        <charset val="134"/>
      </rPr>
      <t>村，并交给乡物业公司负责后期管护。</t>
    </r>
  </si>
  <si>
    <r>
      <rPr>
        <sz val="24"/>
        <color rgb="FF000000"/>
        <rFont val="方正仿宋简体"/>
        <charset val="134"/>
      </rPr>
      <t>木拉提</t>
    </r>
    <r>
      <rPr>
        <sz val="24"/>
        <color rgb="FF000000"/>
        <rFont val="Times New Roman"/>
        <charset val="134"/>
      </rPr>
      <t>·</t>
    </r>
    <r>
      <rPr>
        <sz val="24"/>
        <color rgb="FF000000"/>
        <rFont val="方正仿宋简体"/>
        <charset val="134"/>
      </rPr>
      <t>库尔班、吴松青</t>
    </r>
  </si>
  <si>
    <t>BCX050</t>
  </si>
  <si>
    <r>
      <rPr>
        <sz val="24"/>
        <color rgb="FF000000"/>
        <rFont val="方正仿宋简体"/>
        <charset val="134"/>
      </rPr>
      <t>巴楚县</t>
    </r>
    <r>
      <rPr>
        <sz val="24"/>
        <color rgb="FF000000"/>
        <rFont val="Times New Roman"/>
        <charset val="134"/>
      </rPr>
      <t>2025</t>
    </r>
    <r>
      <rPr>
        <sz val="24"/>
        <color rgb="FF000000"/>
        <rFont val="方正仿宋简体"/>
        <charset val="134"/>
      </rPr>
      <t>年色力布亚镇农村污水管网建设项目</t>
    </r>
  </si>
  <si>
    <r>
      <rPr>
        <sz val="24"/>
        <color rgb="FF000000"/>
        <rFont val="方正仿宋简体"/>
        <charset val="134"/>
      </rPr>
      <t>色力布亚镇克亚克力克（</t>
    </r>
    <r>
      <rPr>
        <sz val="24"/>
        <color rgb="FF000000"/>
        <rFont val="Times New Roman"/>
        <charset val="134"/>
      </rPr>
      <t>19</t>
    </r>
    <r>
      <rPr>
        <sz val="24"/>
        <color rgb="FF000000"/>
        <rFont val="方正仿宋简体"/>
        <charset val="134"/>
      </rPr>
      <t>）村</t>
    </r>
  </si>
  <si>
    <r>
      <rPr>
        <b/>
        <sz val="24"/>
        <rFont val="方正仿宋简体"/>
        <charset val="134"/>
      </rPr>
      <t>总投资</t>
    </r>
    <r>
      <rPr>
        <sz val="24"/>
        <rFont val="方正仿宋简体"/>
        <charset val="134"/>
      </rPr>
      <t>：</t>
    </r>
    <r>
      <rPr>
        <sz val="24"/>
        <rFont val="Times New Roman"/>
        <charset val="134"/>
      </rPr>
      <t>755</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：在色力布亚镇克亚克力克（</t>
    </r>
    <r>
      <rPr>
        <sz val="24"/>
        <rFont val="Times New Roman"/>
        <charset val="134"/>
      </rPr>
      <t>19</t>
    </r>
    <r>
      <rPr>
        <sz val="24"/>
        <rFont val="方正仿宋简体"/>
        <charset val="134"/>
      </rPr>
      <t>）村新建污水管网</t>
    </r>
    <r>
      <rPr>
        <sz val="24"/>
        <rFont val="Times New Roman"/>
        <charset val="134"/>
      </rPr>
      <t>16.231km</t>
    </r>
    <r>
      <rPr>
        <sz val="24"/>
        <rFont val="方正仿宋简体"/>
        <charset val="134"/>
      </rPr>
      <t>里，其中：</t>
    </r>
    <r>
      <rPr>
        <sz val="24"/>
        <rFont val="Times New Roman"/>
        <charset val="134"/>
      </rPr>
      <t>DN300</t>
    </r>
    <r>
      <rPr>
        <sz val="24"/>
        <rFont val="方正仿宋简体"/>
        <charset val="134"/>
      </rPr>
      <t>管网</t>
    </r>
    <r>
      <rPr>
        <sz val="24"/>
        <rFont val="Times New Roman"/>
        <charset val="134"/>
      </rPr>
      <t>6.746km</t>
    </r>
    <r>
      <rPr>
        <sz val="24"/>
        <rFont val="方正仿宋简体"/>
        <charset val="134"/>
      </rPr>
      <t>，</t>
    </r>
    <r>
      <rPr>
        <sz val="24"/>
        <rFont val="Times New Roman"/>
        <charset val="134"/>
      </rPr>
      <t>DN110</t>
    </r>
    <r>
      <rPr>
        <sz val="24"/>
        <rFont val="方正仿宋简体"/>
        <charset val="134"/>
      </rPr>
      <t>管网</t>
    </r>
    <r>
      <rPr>
        <sz val="24"/>
        <rFont val="Times New Roman"/>
        <charset val="134"/>
      </rPr>
      <t>9.485km</t>
    </r>
    <r>
      <rPr>
        <sz val="24"/>
        <rFont val="方正仿宋简体"/>
        <charset val="134"/>
      </rPr>
      <t>，一体化提升泵站</t>
    </r>
    <r>
      <rPr>
        <sz val="24"/>
        <rFont val="Times New Roman"/>
        <charset val="134"/>
      </rPr>
      <t>5</t>
    </r>
    <r>
      <rPr>
        <sz val="24"/>
        <rFont val="方正仿宋简体"/>
        <charset val="134"/>
      </rPr>
      <t>座，配套相关附属设施。</t>
    </r>
  </si>
  <si>
    <r>
      <rPr>
        <sz val="24"/>
        <color rgb="FF000000"/>
        <rFont val="方正仿宋简体"/>
        <charset val="134"/>
      </rPr>
      <t>社会效益指标改善</t>
    </r>
    <r>
      <rPr>
        <sz val="24"/>
        <color rgb="FF000000"/>
        <rFont val="Times New Roman"/>
        <charset val="134"/>
      </rPr>
      <t xml:space="preserve"> </t>
    </r>
    <r>
      <rPr>
        <sz val="24"/>
        <color rgb="FF000000"/>
        <rFont val="宋体"/>
        <charset val="134"/>
      </rPr>
      <t>≥</t>
    </r>
    <r>
      <rPr>
        <sz val="24"/>
        <color rgb="FF000000"/>
        <rFont val="Times New Roman"/>
        <charset val="134"/>
      </rPr>
      <t>1459</t>
    </r>
    <r>
      <rPr>
        <sz val="24"/>
        <color rgb="FF000000"/>
        <rFont val="方正仿宋简体"/>
        <charset val="134"/>
      </rPr>
      <t>名农户的生活环境，提高生活质量。提升村庄整体形象</t>
    </r>
    <r>
      <rPr>
        <sz val="24"/>
        <color rgb="FF000000"/>
        <rFont val="Times New Roman"/>
        <charset val="134"/>
      </rPr>
      <t xml:space="preserve">
</t>
    </r>
    <r>
      <rPr>
        <sz val="24"/>
        <color rgb="FF000000"/>
        <rFont val="方正仿宋简体"/>
        <charset val="134"/>
      </rPr>
      <t>生态效益指标减少污水对环境的污染，保护生态环境</t>
    </r>
    <r>
      <rPr>
        <sz val="24"/>
        <color rgb="FF000000"/>
        <rFont val="宋体"/>
        <charset val="134"/>
      </rPr>
      <t>≥</t>
    </r>
    <r>
      <rPr>
        <sz val="24"/>
        <color rgb="FF000000"/>
        <rFont val="Times New Roman"/>
        <charset val="134"/>
      </rPr>
      <t>80%</t>
    </r>
    <r>
      <rPr>
        <sz val="24"/>
        <color rgb="FF000000"/>
        <rFont val="宋体"/>
        <charset val="134"/>
      </rPr>
      <t>；</t>
    </r>
    <r>
      <rPr>
        <sz val="24"/>
        <color rgb="FF000000"/>
        <rFont val="Times New Roman"/>
        <charset val="134"/>
      </rPr>
      <t xml:space="preserve">
</t>
    </r>
    <r>
      <rPr>
        <sz val="24"/>
        <color rgb="FF000000"/>
        <rFont val="方正仿宋简体"/>
        <charset val="134"/>
      </rPr>
      <t>可持续影响指标污水管网可持续使用年限达到</t>
    </r>
    <r>
      <rPr>
        <sz val="24"/>
        <color rgb="FF000000"/>
        <rFont val="宋体"/>
        <charset val="134"/>
      </rPr>
      <t>≥</t>
    </r>
    <r>
      <rPr>
        <sz val="24"/>
        <color rgb="FF000000"/>
        <rFont val="Times New Roman"/>
        <charset val="134"/>
      </rPr>
      <t>15</t>
    </r>
    <r>
      <rPr>
        <sz val="24"/>
        <color rgb="FF000000"/>
        <rFont val="方正仿宋简体"/>
        <charset val="134"/>
      </rPr>
      <t>年；</t>
    </r>
    <r>
      <rPr>
        <sz val="24"/>
        <color rgb="FF000000"/>
        <rFont val="Times New Roman"/>
        <charset val="134"/>
      </rPr>
      <t xml:space="preserve">
</t>
    </r>
    <r>
      <rPr>
        <sz val="24"/>
        <color rgb="FF000000"/>
        <rFont val="方正仿宋简体"/>
        <charset val="134"/>
      </rPr>
      <t>服务对象满意度指标</t>
    </r>
    <r>
      <rPr>
        <sz val="24"/>
        <color rgb="FF000000"/>
        <rFont val="Times New Roman"/>
        <charset val="134"/>
      </rPr>
      <t xml:space="preserve">246 </t>
    </r>
    <r>
      <rPr>
        <sz val="24"/>
        <color rgb="FF000000"/>
        <rFont val="方正仿宋简体"/>
        <charset val="134"/>
      </rPr>
      <t>户农户对污水管网建设项目的满意度达</t>
    </r>
    <r>
      <rPr>
        <sz val="24"/>
        <color rgb="FF000000"/>
        <rFont val="宋体"/>
        <charset val="134"/>
      </rPr>
      <t>≥</t>
    </r>
    <r>
      <rPr>
        <sz val="24"/>
        <color rgb="FF000000"/>
        <rFont val="Times New Roman"/>
        <charset val="134"/>
      </rPr>
      <t>85%</t>
    </r>
    <r>
      <rPr>
        <sz val="24"/>
        <color rgb="FF000000"/>
        <rFont val="宋体"/>
        <charset val="134"/>
      </rPr>
      <t>。</t>
    </r>
  </si>
  <si>
    <r>
      <rPr>
        <sz val="24"/>
        <color theme="1"/>
        <rFont val="方正仿宋简体"/>
        <charset val="134"/>
      </rPr>
      <t>污水管网建设项目将极大地改善克亚克力克（</t>
    </r>
    <r>
      <rPr>
        <sz val="24"/>
        <color theme="1"/>
        <rFont val="Times New Roman"/>
        <charset val="134"/>
      </rPr>
      <t>19</t>
    </r>
    <r>
      <rPr>
        <sz val="24"/>
        <color theme="1"/>
        <rFont val="方正仿宋简体"/>
        <charset val="134"/>
      </rPr>
      <t>）村</t>
    </r>
    <r>
      <rPr>
        <sz val="24"/>
        <color theme="1"/>
        <rFont val="Times New Roman"/>
        <charset val="134"/>
      </rPr>
      <t>246</t>
    </r>
    <r>
      <rPr>
        <sz val="24"/>
        <color theme="1"/>
        <rFont val="方正仿宋简体"/>
        <charset val="134"/>
      </rPr>
      <t>户农户的生活环境；</t>
    </r>
    <r>
      <rPr>
        <sz val="24"/>
        <color theme="1"/>
        <rFont val="Times New Roman"/>
        <charset val="134"/>
      </rPr>
      <t xml:space="preserve">
</t>
    </r>
    <r>
      <rPr>
        <sz val="24"/>
        <color theme="1"/>
        <rFont val="方正仿宋简体"/>
        <charset val="134"/>
      </rPr>
      <t>建成后移交至色力布亚镇克亚克力克（</t>
    </r>
    <r>
      <rPr>
        <sz val="24"/>
        <color theme="1"/>
        <rFont val="Times New Roman"/>
        <charset val="134"/>
      </rPr>
      <t>19</t>
    </r>
    <r>
      <rPr>
        <sz val="24"/>
        <color theme="1"/>
        <rFont val="方正仿宋简体"/>
        <charset val="134"/>
      </rPr>
      <t>）村，作为公益性资产进行使用，日常维护使用由村委会进行使用，入户段由各农户自行维护。</t>
    </r>
  </si>
  <si>
    <t>蒋久建、吴松青</t>
  </si>
  <si>
    <t>BCX051</t>
  </si>
  <si>
    <r>
      <rPr>
        <sz val="24"/>
        <color theme="1"/>
        <rFont val="方正仿宋简体"/>
        <charset val="134"/>
      </rPr>
      <t>巴楚县</t>
    </r>
    <r>
      <rPr>
        <sz val="24"/>
        <color theme="1"/>
        <rFont val="Times New Roman"/>
        <charset val="134"/>
      </rPr>
      <t>2025</t>
    </r>
    <r>
      <rPr>
        <sz val="24"/>
        <color theme="1"/>
        <rFont val="方正仿宋简体"/>
        <charset val="134"/>
      </rPr>
      <t>年多来提巴</t>
    </r>
    <r>
      <rPr>
        <sz val="24"/>
        <color theme="1"/>
        <rFont val="Times New Roman"/>
        <charset val="134"/>
      </rPr>
      <t>15</t>
    </r>
    <r>
      <rPr>
        <sz val="24"/>
        <color theme="1"/>
        <rFont val="方正仿宋简体"/>
        <charset val="134"/>
      </rPr>
      <t>村污水管网建设项目</t>
    </r>
  </si>
  <si>
    <r>
      <rPr>
        <sz val="24"/>
        <rFont val="方正仿宋简体"/>
        <charset val="134"/>
      </rPr>
      <t>多来提巴格乡叶坎买里斯（</t>
    </r>
    <r>
      <rPr>
        <sz val="24"/>
        <rFont val="Times New Roman"/>
        <charset val="134"/>
      </rPr>
      <t>15</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</si>
  <si>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1050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：为多来提巴格乡</t>
    </r>
    <r>
      <rPr>
        <sz val="24"/>
        <rFont val="Times New Roman"/>
        <charset val="134"/>
      </rPr>
      <t>15</t>
    </r>
    <r>
      <rPr>
        <sz val="24"/>
        <rFont val="方正仿宋简体"/>
        <charset val="134"/>
      </rPr>
      <t>村</t>
    </r>
    <r>
      <rPr>
        <sz val="24"/>
        <rFont val="Times New Roman"/>
        <charset val="134"/>
      </rPr>
      <t>410</t>
    </r>
    <r>
      <rPr>
        <sz val="24"/>
        <rFont val="方正仿宋简体"/>
        <charset val="134"/>
      </rPr>
      <t>户铺设污水管网</t>
    </r>
    <r>
      <rPr>
        <sz val="24"/>
        <rFont val="Times New Roman"/>
        <charset val="134"/>
      </rPr>
      <t>15km</t>
    </r>
    <r>
      <rPr>
        <sz val="24"/>
        <rFont val="方正仿宋简体"/>
        <charset val="134"/>
      </rPr>
      <t>，配套一体化污水处理站、各类检查井</t>
    </r>
    <r>
      <rPr>
        <sz val="24"/>
        <rFont val="Times New Roman"/>
        <charset val="134"/>
      </rPr>
      <t>500</t>
    </r>
    <r>
      <rPr>
        <sz val="24"/>
        <rFont val="方正仿宋简体"/>
        <charset val="134"/>
      </rPr>
      <t>座等附属设施，每公里</t>
    </r>
    <r>
      <rPr>
        <sz val="24"/>
        <rFont val="Times New Roman"/>
        <charset val="134"/>
      </rPr>
      <t>70</t>
    </r>
    <r>
      <rPr>
        <sz val="24"/>
        <rFont val="方正仿宋简体"/>
        <charset val="134"/>
      </rPr>
      <t>万元。</t>
    </r>
  </si>
  <si>
    <r>
      <rPr>
        <sz val="24"/>
        <color theme="1"/>
        <rFont val="方正仿宋简体"/>
        <charset val="134"/>
      </rPr>
      <t>铺设污水管网</t>
    </r>
    <r>
      <rPr>
        <sz val="24"/>
        <color theme="1"/>
        <rFont val="宋体"/>
        <charset val="134"/>
      </rPr>
      <t>≥</t>
    </r>
    <r>
      <rPr>
        <sz val="24"/>
        <color theme="1"/>
        <rFont val="Times New Roman"/>
        <charset val="134"/>
      </rPr>
      <t>15km</t>
    </r>
    <r>
      <rPr>
        <sz val="24"/>
        <color theme="1"/>
        <rFont val="方正仿宋简体"/>
        <charset val="134"/>
      </rPr>
      <t>，污水处理站</t>
    </r>
    <r>
      <rPr>
        <sz val="24"/>
        <color theme="1"/>
        <rFont val="宋体"/>
        <charset val="134"/>
      </rPr>
      <t>≥</t>
    </r>
    <r>
      <rPr>
        <sz val="24"/>
        <color theme="1"/>
        <rFont val="Times New Roman"/>
        <charset val="134"/>
      </rPr>
      <t>3</t>
    </r>
    <r>
      <rPr>
        <sz val="24"/>
        <color theme="1"/>
        <rFont val="方正仿宋简体"/>
        <charset val="134"/>
      </rPr>
      <t>座；</t>
    </r>
    <r>
      <rPr>
        <b/>
        <sz val="24"/>
        <color theme="1"/>
        <rFont val="Times New Roman"/>
        <charset val="134"/>
      </rPr>
      <t xml:space="preserve">
</t>
    </r>
    <r>
      <rPr>
        <b/>
        <sz val="24"/>
        <color theme="1"/>
        <rFont val="方正仿宋简体"/>
        <charset val="134"/>
      </rPr>
      <t>社会效益</t>
    </r>
    <r>
      <rPr>
        <sz val="24"/>
        <color theme="1"/>
        <rFont val="方正仿宋简体"/>
        <charset val="134"/>
      </rPr>
      <t>：便利居民生活条件、增加居民幸福感、改善生态环境、增加当地建材及劳动力需求；</t>
    </r>
    <r>
      <rPr>
        <sz val="24"/>
        <color theme="1"/>
        <rFont val="Times New Roman"/>
        <charset val="134"/>
      </rPr>
      <t xml:space="preserve">
</t>
    </r>
    <r>
      <rPr>
        <b/>
        <sz val="24"/>
        <color theme="1"/>
        <rFont val="方正仿宋简体"/>
        <charset val="134"/>
      </rPr>
      <t>经济效益</t>
    </r>
    <r>
      <rPr>
        <sz val="24"/>
        <color theme="1"/>
        <rFont val="方正仿宋简体"/>
        <charset val="134"/>
      </rPr>
      <t>：减少生活污水处理成本及劳动力，工程实施可带动至少</t>
    </r>
    <r>
      <rPr>
        <sz val="24"/>
        <color theme="1"/>
        <rFont val="Times New Roman"/>
        <charset val="134"/>
      </rPr>
      <t>25</t>
    </r>
    <r>
      <rPr>
        <sz val="24"/>
        <color theme="1"/>
        <rFont val="方正仿宋简体"/>
        <charset val="134"/>
      </rPr>
      <t>名务工人员就业，年均增加收入</t>
    </r>
    <r>
      <rPr>
        <sz val="24"/>
        <color theme="1"/>
        <rFont val="Times New Roman"/>
        <charset val="134"/>
      </rPr>
      <t>16000</t>
    </r>
    <r>
      <rPr>
        <sz val="24"/>
        <color theme="1"/>
        <rFont val="方正仿宋简体"/>
        <charset val="134"/>
      </rPr>
      <t>元；服务对象满意度</t>
    </r>
    <r>
      <rPr>
        <sz val="24"/>
        <color theme="1"/>
        <rFont val="宋体"/>
        <charset val="134"/>
      </rPr>
      <t>≥</t>
    </r>
    <r>
      <rPr>
        <sz val="24"/>
        <color theme="1"/>
        <rFont val="Times New Roman"/>
        <charset val="134"/>
      </rPr>
      <t>95%</t>
    </r>
    <r>
      <rPr>
        <sz val="24"/>
        <rFont val="方正仿宋简体"/>
        <charset val="134"/>
      </rPr>
      <t>。</t>
    </r>
  </si>
  <si>
    <r>
      <rPr>
        <sz val="24"/>
        <rFont val="方正仿宋简体"/>
        <charset val="134"/>
      </rPr>
      <t>项目完工后交由</t>
    </r>
    <r>
      <rPr>
        <sz val="24"/>
        <rFont val="Times New Roman"/>
        <charset val="134"/>
      </rPr>
      <t>15</t>
    </r>
    <r>
      <rPr>
        <sz val="24"/>
        <rFont val="方正仿宋简体"/>
        <charset val="134"/>
      </rPr>
      <t>村村委会运行管理，通过设置运维公益性岗位以及收取物业管理费等方式增加项目区居民以及财政收入。</t>
    </r>
  </si>
  <si>
    <t>刘山山、吴松青</t>
  </si>
  <si>
    <t>BCX052</t>
  </si>
  <si>
    <r>
      <rPr>
        <sz val="24"/>
        <color theme="1"/>
        <rFont val="方正仿宋简体"/>
        <charset val="134"/>
      </rPr>
      <t>巴楚县</t>
    </r>
    <r>
      <rPr>
        <sz val="24"/>
        <color theme="1"/>
        <rFont val="Times New Roman"/>
        <charset val="134"/>
      </rPr>
      <t>2025</t>
    </r>
    <r>
      <rPr>
        <sz val="24"/>
        <color theme="1"/>
        <rFont val="方正仿宋简体"/>
        <charset val="134"/>
      </rPr>
      <t>年阿纳库勒乡污水管网建设项目</t>
    </r>
  </si>
  <si>
    <r>
      <rPr>
        <sz val="24"/>
        <rFont val="方正仿宋简体"/>
        <charset val="134"/>
      </rPr>
      <t>阿纳库勒乡阿恰勒（</t>
    </r>
    <r>
      <rPr>
        <sz val="24"/>
        <rFont val="Times New Roman"/>
        <charset val="134"/>
      </rPr>
      <t>3</t>
    </r>
    <r>
      <rPr>
        <sz val="24"/>
        <rFont val="方正仿宋简体"/>
        <charset val="134"/>
      </rPr>
      <t>）村、胡木旦贝希（</t>
    </r>
    <r>
      <rPr>
        <sz val="24"/>
        <rFont val="Times New Roman"/>
        <charset val="134"/>
      </rPr>
      <t>13</t>
    </r>
    <r>
      <rPr>
        <sz val="24"/>
        <rFont val="方正仿宋简体"/>
        <charset val="134"/>
      </rPr>
      <t>）村、园艺（</t>
    </r>
    <r>
      <rPr>
        <sz val="24"/>
        <rFont val="Times New Roman"/>
        <charset val="134"/>
      </rPr>
      <t>15</t>
    </r>
    <r>
      <rPr>
        <sz val="24"/>
        <rFont val="方正仿宋简体"/>
        <charset val="134"/>
      </rPr>
      <t>）村</t>
    </r>
  </si>
  <si>
    <r>
      <t>总投资</t>
    </r>
    <r>
      <rPr>
        <sz val="24"/>
        <rFont val="方正仿宋简体"/>
        <charset val="134"/>
      </rPr>
      <t>：</t>
    </r>
    <r>
      <rPr>
        <sz val="24"/>
        <rFont val="Times New Roman"/>
        <charset val="134"/>
      </rPr>
      <t>1450</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t>
    </r>
    <r>
      <rPr>
        <sz val="24"/>
        <rFont val="Times New Roman"/>
        <charset val="134"/>
      </rPr>
      <t>1.</t>
    </r>
    <r>
      <rPr>
        <sz val="24"/>
        <rFont val="方正仿宋简体"/>
        <charset val="134"/>
      </rPr>
      <t>投资</t>
    </r>
    <r>
      <rPr>
        <sz val="24"/>
        <rFont val="Times New Roman"/>
        <charset val="134"/>
      </rPr>
      <t>700</t>
    </r>
    <r>
      <rPr>
        <sz val="24"/>
        <rFont val="方正仿宋简体"/>
        <charset val="134"/>
      </rPr>
      <t>万元，为阿纳库勒阿恰勒</t>
    </r>
    <r>
      <rPr>
        <sz val="24"/>
        <rFont val="Times New Roman"/>
        <charset val="134"/>
      </rPr>
      <t>3</t>
    </r>
    <r>
      <rPr>
        <sz val="24"/>
        <rFont val="方正仿宋简体"/>
        <charset val="134"/>
      </rPr>
      <t>村辖区内农户铺设污水管网主管网、支管网</t>
    </r>
    <r>
      <rPr>
        <sz val="24"/>
        <rFont val="Times New Roman"/>
        <charset val="134"/>
      </rPr>
      <t>25km</t>
    </r>
    <r>
      <rPr>
        <sz val="24"/>
        <rFont val="方正仿宋简体"/>
        <charset val="134"/>
      </rPr>
      <t>，将生活污水管网接入县城污水处理管网，涉及</t>
    </r>
    <r>
      <rPr>
        <sz val="24"/>
        <rFont val="Times New Roman"/>
        <charset val="134"/>
      </rPr>
      <t>507</t>
    </r>
    <r>
      <rPr>
        <sz val="24"/>
        <rFont val="方正仿宋简体"/>
        <charset val="134"/>
      </rPr>
      <t>户，预计</t>
    </r>
    <r>
      <rPr>
        <sz val="24"/>
        <rFont val="Times New Roman"/>
        <charset val="134"/>
      </rPr>
      <t>720</t>
    </r>
    <r>
      <rPr>
        <sz val="24"/>
        <rFont val="方正仿宋简体"/>
        <charset val="134"/>
      </rPr>
      <t>万元。</t>
    </r>
    <r>
      <rPr>
        <sz val="24"/>
        <rFont val="Times New Roman"/>
        <charset val="134"/>
      </rPr>
      <t xml:space="preserve">
2.</t>
    </r>
    <r>
      <rPr>
        <sz val="24"/>
        <rFont val="方正仿宋简体"/>
        <charset val="134"/>
      </rPr>
      <t>投资</t>
    </r>
    <r>
      <rPr>
        <sz val="24"/>
        <rFont val="Times New Roman"/>
        <charset val="134"/>
      </rPr>
      <t>210</t>
    </r>
    <r>
      <rPr>
        <sz val="24"/>
        <rFont val="方正仿宋简体"/>
        <charset val="134"/>
      </rPr>
      <t>万元，为阿纳库勒乡胡木旦贝希</t>
    </r>
    <r>
      <rPr>
        <sz val="24"/>
        <rFont val="Times New Roman"/>
        <charset val="134"/>
      </rPr>
      <t>13</t>
    </r>
    <r>
      <rPr>
        <sz val="24"/>
        <rFont val="方正仿宋简体"/>
        <charset val="134"/>
      </rPr>
      <t>村</t>
    </r>
    <r>
      <rPr>
        <sz val="24"/>
        <rFont val="Times New Roman"/>
        <charset val="134"/>
      </rPr>
      <t>2</t>
    </r>
    <r>
      <rPr>
        <sz val="24"/>
        <rFont val="方正仿宋简体"/>
        <charset val="134"/>
      </rPr>
      <t>、</t>
    </r>
    <r>
      <rPr>
        <sz val="24"/>
        <rFont val="Times New Roman"/>
        <charset val="134"/>
      </rPr>
      <t>3</t>
    </r>
    <r>
      <rPr>
        <sz val="24"/>
        <rFont val="方正仿宋简体"/>
        <charset val="134"/>
      </rPr>
      <t>片区新建污水管网</t>
    </r>
    <r>
      <rPr>
        <sz val="24"/>
        <rFont val="Times New Roman"/>
        <charset val="134"/>
      </rPr>
      <t>5.5km</t>
    </r>
    <r>
      <rPr>
        <sz val="24"/>
        <rFont val="方正仿宋简体"/>
        <charset val="134"/>
      </rPr>
      <t>，每公里预计</t>
    </r>
    <r>
      <rPr>
        <sz val="24"/>
        <rFont val="Times New Roman"/>
        <charset val="134"/>
      </rPr>
      <t>28</t>
    </r>
    <r>
      <rPr>
        <sz val="24"/>
        <rFont val="方正仿宋简体"/>
        <charset val="134"/>
      </rPr>
      <t>万元，</t>
    </r>
    <r>
      <rPr>
        <sz val="24"/>
        <rFont val="Times New Roman"/>
        <charset val="134"/>
      </rPr>
      <t>1</t>
    </r>
    <r>
      <rPr>
        <sz val="24"/>
        <rFont val="方正仿宋简体"/>
        <charset val="134"/>
      </rPr>
      <t>座</t>
    </r>
    <r>
      <rPr>
        <sz val="24"/>
        <rFont val="Times New Roman"/>
        <charset val="134"/>
      </rPr>
      <t>100m³</t>
    </r>
    <r>
      <rPr>
        <sz val="24"/>
        <rFont val="方正仿宋简体"/>
        <charset val="134"/>
      </rPr>
      <t>提升泵房，预计每座</t>
    </r>
    <r>
      <rPr>
        <sz val="24"/>
        <rFont val="Times New Roman"/>
        <charset val="134"/>
      </rPr>
      <t>50</t>
    </r>
    <r>
      <rPr>
        <sz val="24"/>
        <rFont val="方正仿宋简体"/>
        <charset val="134"/>
      </rPr>
      <t>万元，将生活污水管网接入县城污水处理管网，涉及</t>
    </r>
    <r>
      <rPr>
        <sz val="24"/>
        <rFont val="Times New Roman"/>
        <charset val="134"/>
      </rPr>
      <t>300</t>
    </r>
    <r>
      <rPr>
        <sz val="24"/>
        <rFont val="方正仿宋简体"/>
        <charset val="134"/>
      </rPr>
      <t>户。</t>
    </r>
    <r>
      <rPr>
        <sz val="24"/>
        <rFont val="Times New Roman"/>
        <charset val="134"/>
      </rPr>
      <t xml:space="preserve">
3.</t>
    </r>
    <r>
      <rPr>
        <sz val="24"/>
        <rFont val="方正仿宋简体"/>
        <charset val="134"/>
      </rPr>
      <t>投资</t>
    </r>
    <r>
      <rPr>
        <sz val="24"/>
        <rFont val="Times New Roman"/>
        <charset val="134"/>
      </rPr>
      <t>540</t>
    </r>
    <r>
      <rPr>
        <sz val="24"/>
        <rFont val="方正仿宋简体"/>
        <charset val="134"/>
      </rPr>
      <t>万元为阿纳库勒乡园艺</t>
    </r>
    <r>
      <rPr>
        <sz val="24"/>
        <rFont val="Times New Roman"/>
        <charset val="134"/>
      </rPr>
      <t>15</t>
    </r>
    <r>
      <rPr>
        <sz val="24"/>
        <rFont val="方正仿宋简体"/>
        <charset val="134"/>
      </rPr>
      <t>村新建污水管网</t>
    </r>
    <r>
      <rPr>
        <sz val="24"/>
        <rFont val="Times New Roman"/>
        <charset val="134"/>
      </rPr>
      <t>12km</t>
    </r>
    <r>
      <rPr>
        <sz val="24"/>
        <rFont val="方正仿宋简体"/>
        <charset val="134"/>
      </rPr>
      <t>，每公里预计</t>
    </r>
    <r>
      <rPr>
        <sz val="24"/>
        <rFont val="Times New Roman"/>
        <charset val="134"/>
      </rPr>
      <t>28</t>
    </r>
    <r>
      <rPr>
        <sz val="24"/>
        <rFont val="方正仿宋简体"/>
        <charset val="134"/>
      </rPr>
      <t>万元，配套</t>
    </r>
    <r>
      <rPr>
        <sz val="24"/>
        <rFont val="Times New Roman"/>
        <charset val="134"/>
      </rPr>
      <t>350</t>
    </r>
    <r>
      <rPr>
        <sz val="24"/>
        <rFont val="方正仿宋简体"/>
        <charset val="134"/>
      </rPr>
      <t>座检查井，每个</t>
    </r>
    <r>
      <rPr>
        <sz val="24"/>
        <rFont val="Times New Roman"/>
        <charset val="134"/>
      </rPr>
      <t>1500</t>
    </r>
    <r>
      <rPr>
        <sz val="24"/>
        <rFont val="方正仿宋简体"/>
        <charset val="134"/>
      </rPr>
      <t>元，</t>
    </r>
    <r>
      <rPr>
        <sz val="24"/>
        <rFont val="Times New Roman"/>
        <charset val="134"/>
      </rPr>
      <t>3</t>
    </r>
    <r>
      <rPr>
        <sz val="24"/>
        <rFont val="方正仿宋简体"/>
        <charset val="134"/>
      </rPr>
      <t>座</t>
    </r>
    <r>
      <rPr>
        <sz val="24"/>
        <rFont val="Times New Roman"/>
        <charset val="134"/>
      </rPr>
      <t>100m³</t>
    </r>
    <r>
      <rPr>
        <sz val="24"/>
        <rFont val="方正仿宋简体"/>
        <charset val="134"/>
      </rPr>
      <t>提升泵房，预计每座</t>
    </r>
    <r>
      <rPr>
        <sz val="24"/>
        <rFont val="Times New Roman"/>
        <charset val="134"/>
      </rPr>
      <t>50</t>
    </r>
    <r>
      <rPr>
        <sz val="24"/>
        <rFont val="方正仿宋简体"/>
        <charset val="134"/>
      </rPr>
      <t>万元，配套相关附属设施。</t>
    </r>
  </si>
  <si>
    <r>
      <rPr>
        <sz val="24"/>
        <color theme="1"/>
        <rFont val="方正仿宋简体"/>
        <charset val="134"/>
      </rPr>
      <t>铺设污水管网</t>
    </r>
    <r>
      <rPr>
        <sz val="24"/>
        <color theme="1"/>
        <rFont val="宋体"/>
        <charset val="134"/>
      </rPr>
      <t>≥</t>
    </r>
    <r>
      <rPr>
        <sz val="24"/>
        <color theme="1"/>
        <rFont val="Times New Roman"/>
        <charset val="134"/>
      </rPr>
      <t>42.5km</t>
    </r>
    <r>
      <rPr>
        <sz val="24"/>
        <color theme="1"/>
        <rFont val="方正仿宋简体"/>
        <charset val="134"/>
      </rPr>
      <t>，项目验收合格率</t>
    </r>
    <r>
      <rPr>
        <sz val="24"/>
        <color theme="1"/>
        <rFont val="Times New Roman"/>
        <charset val="134"/>
      </rPr>
      <t>=100%</t>
    </r>
    <r>
      <rPr>
        <sz val="24"/>
        <color theme="1"/>
        <rFont val="宋体"/>
        <charset val="134"/>
      </rPr>
      <t>；</t>
    </r>
    <r>
      <rPr>
        <sz val="24"/>
        <color theme="1"/>
        <rFont val="Times New Roman"/>
        <charset val="134"/>
      </rPr>
      <t xml:space="preserve">
</t>
    </r>
    <r>
      <rPr>
        <b/>
        <sz val="24"/>
        <color theme="1"/>
        <rFont val="方正仿宋简体"/>
        <charset val="134"/>
      </rPr>
      <t>经济效益</t>
    </r>
    <r>
      <rPr>
        <sz val="24"/>
        <color theme="1"/>
        <rFont val="方正仿宋简体"/>
        <charset val="134"/>
      </rPr>
      <t>：带动本地务工</t>
    </r>
    <r>
      <rPr>
        <sz val="24"/>
        <color theme="1"/>
        <rFont val="宋体"/>
        <charset val="134"/>
      </rPr>
      <t>≥</t>
    </r>
    <r>
      <rPr>
        <sz val="24"/>
        <color theme="1"/>
        <rFont val="Times New Roman"/>
        <charset val="134"/>
      </rPr>
      <t>50</t>
    </r>
    <r>
      <rPr>
        <sz val="24"/>
        <color theme="1"/>
        <rFont val="方正仿宋简体"/>
        <charset val="134"/>
      </rPr>
      <t>人，收入</t>
    </r>
    <r>
      <rPr>
        <sz val="24"/>
        <color theme="1"/>
        <rFont val="宋体"/>
        <charset val="134"/>
      </rPr>
      <t>≥</t>
    </r>
    <r>
      <rPr>
        <sz val="24"/>
        <color theme="1"/>
        <rFont val="Times New Roman"/>
        <charset val="134"/>
      </rPr>
      <t>150</t>
    </r>
    <r>
      <rPr>
        <sz val="24"/>
        <color theme="1"/>
        <rFont val="方正仿宋简体"/>
        <charset val="134"/>
      </rPr>
      <t>万元；</t>
    </r>
    <r>
      <rPr>
        <sz val="24"/>
        <color theme="1"/>
        <rFont val="Times New Roman"/>
        <charset val="134"/>
      </rPr>
      <t xml:space="preserve">
</t>
    </r>
    <r>
      <rPr>
        <b/>
        <sz val="24"/>
        <color theme="1"/>
        <rFont val="方正仿宋简体"/>
        <charset val="134"/>
      </rPr>
      <t>社会效益</t>
    </r>
    <r>
      <rPr>
        <sz val="24"/>
        <color theme="1"/>
        <rFont val="方正仿宋简体"/>
        <charset val="134"/>
      </rPr>
      <t>：受益脱贫户（含监测对象）数</t>
    </r>
    <r>
      <rPr>
        <sz val="24"/>
        <color theme="1"/>
        <rFont val="宋体"/>
        <charset val="134"/>
      </rPr>
      <t>≥</t>
    </r>
    <r>
      <rPr>
        <sz val="24"/>
        <color theme="1"/>
        <rFont val="Times New Roman"/>
        <charset val="134"/>
      </rPr>
      <t>869</t>
    </r>
    <r>
      <rPr>
        <sz val="24"/>
        <color theme="1"/>
        <rFont val="方正仿宋简体"/>
        <charset val="134"/>
      </rPr>
      <t>户，受益脱贫人口（含监测对象）数</t>
    </r>
    <r>
      <rPr>
        <sz val="24"/>
        <color theme="1"/>
        <rFont val="宋体"/>
        <charset val="134"/>
      </rPr>
      <t>≥</t>
    </r>
    <r>
      <rPr>
        <sz val="24"/>
        <color theme="1"/>
        <rFont val="Times New Roman"/>
        <charset val="134"/>
      </rPr>
      <t>3203</t>
    </r>
    <r>
      <rPr>
        <sz val="24"/>
        <color theme="1"/>
        <rFont val="方正仿宋简体"/>
        <charset val="134"/>
      </rPr>
      <t>人，通过本项目的实施，进一步提高污水处理能力，不断改善人居环境，提升农民生活幸福感。</t>
    </r>
  </si>
  <si>
    <r>
      <rPr>
        <sz val="24"/>
        <color theme="1"/>
        <rFont val="方正仿宋简体"/>
        <charset val="134"/>
      </rPr>
      <t>通过项目实施，带动本地群众短期就业，充分吸纳农村群众参与工程项目建设，实现就地就近就业增收，带动就业</t>
    </r>
    <r>
      <rPr>
        <sz val="24"/>
        <color theme="1"/>
        <rFont val="宋体"/>
        <charset val="134"/>
      </rPr>
      <t>≥</t>
    </r>
    <r>
      <rPr>
        <sz val="24"/>
        <color theme="1"/>
        <rFont val="Times New Roman"/>
        <charset val="134"/>
      </rPr>
      <t>50</t>
    </r>
    <r>
      <rPr>
        <sz val="24"/>
        <color theme="1"/>
        <rFont val="方正仿宋简体"/>
        <charset val="134"/>
      </rPr>
      <t>人，预计发放劳务报酬</t>
    </r>
    <r>
      <rPr>
        <sz val="24"/>
        <color theme="1"/>
        <rFont val="宋体"/>
        <charset val="134"/>
      </rPr>
      <t>≥</t>
    </r>
    <r>
      <rPr>
        <sz val="24"/>
        <color theme="1"/>
        <rFont val="Times New Roman"/>
        <charset val="134"/>
      </rPr>
      <t>150</t>
    </r>
    <r>
      <rPr>
        <sz val="24"/>
        <color theme="1"/>
        <rFont val="方正仿宋简体"/>
        <charset val="134"/>
      </rPr>
      <t>万元，同时提高居民生活质量，项目建成后，将实现阿纳库勒乡范围内生活污水的全面收集与处理，有效改善乡村环境卫生。</t>
    </r>
  </si>
  <si>
    <t>牛振东、吴松青</t>
  </si>
  <si>
    <t>BCX053</t>
  </si>
  <si>
    <r>
      <rPr>
        <sz val="24"/>
        <rFont val="方正仿宋简体"/>
        <charset val="0"/>
      </rPr>
      <t>巴楚县</t>
    </r>
    <r>
      <rPr>
        <sz val="24"/>
        <rFont val="Times New Roman"/>
        <charset val="0"/>
      </rPr>
      <t>2025</t>
    </r>
    <r>
      <rPr>
        <sz val="24"/>
        <rFont val="方正仿宋简体"/>
        <charset val="0"/>
      </rPr>
      <t>年阿克萨克马热勒乡农村污水管网建设项目</t>
    </r>
  </si>
  <si>
    <r>
      <rPr>
        <sz val="24"/>
        <color theme="1"/>
        <rFont val="方正仿宋简体"/>
        <charset val="134"/>
      </rPr>
      <t>阿克萨克马热勒乡博尔其墩（</t>
    </r>
    <r>
      <rPr>
        <sz val="24"/>
        <color theme="1"/>
        <rFont val="Times New Roman"/>
        <charset val="134"/>
      </rPr>
      <t>12</t>
    </r>
    <r>
      <rPr>
        <sz val="24"/>
        <color theme="1"/>
        <rFont val="方正仿宋简体"/>
        <charset val="134"/>
      </rPr>
      <t>）村、库木库勒（</t>
    </r>
    <r>
      <rPr>
        <sz val="24"/>
        <color theme="1"/>
        <rFont val="Times New Roman"/>
        <charset val="134"/>
      </rPr>
      <t>14</t>
    </r>
    <r>
      <rPr>
        <sz val="24"/>
        <color theme="1"/>
        <rFont val="方正仿宋简体"/>
        <charset val="134"/>
      </rPr>
      <t>）村</t>
    </r>
  </si>
  <si>
    <r>
      <rPr>
        <b/>
        <sz val="24"/>
        <rFont val="方正仿宋简体"/>
        <charset val="134"/>
      </rPr>
      <t>总投资</t>
    </r>
    <r>
      <rPr>
        <sz val="24"/>
        <rFont val="方正仿宋简体"/>
        <charset val="134"/>
      </rPr>
      <t>：</t>
    </r>
    <r>
      <rPr>
        <sz val="24"/>
        <rFont val="Times New Roman"/>
        <charset val="134"/>
      </rPr>
      <t>2130.86</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：新建污水管网</t>
    </r>
    <r>
      <rPr>
        <sz val="24"/>
        <rFont val="Times New Roman"/>
        <charset val="134"/>
      </rPr>
      <t>45.77km</t>
    </r>
    <r>
      <rPr>
        <sz val="24"/>
        <rFont val="方正仿宋简体"/>
        <charset val="134"/>
      </rPr>
      <t>，管径</t>
    </r>
    <r>
      <rPr>
        <sz val="24"/>
        <rFont val="Times New Roman"/>
        <charset val="134"/>
      </rPr>
      <t>DN110-DN400</t>
    </r>
    <r>
      <rPr>
        <sz val="24"/>
        <rFont val="方正仿宋简体"/>
        <charset val="134"/>
      </rPr>
      <t>，其中：</t>
    </r>
    <r>
      <rPr>
        <sz val="24"/>
        <rFont val="Times New Roman"/>
        <charset val="134"/>
      </rPr>
      <t>12</t>
    </r>
    <r>
      <rPr>
        <sz val="24"/>
        <rFont val="方正仿宋简体"/>
        <charset val="134"/>
      </rPr>
      <t>村</t>
    </r>
    <r>
      <rPr>
        <sz val="24"/>
        <rFont val="Times New Roman"/>
        <charset val="134"/>
      </rPr>
      <t>21.53km</t>
    </r>
    <r>
      <rPr>
        <sz val="24"/>
        <rFont val="方正仿宋简体"/>
        <charset val="134"/>
      </rPr>
      <t>、</t>
    </r>
    <r>
      <rPr>
        <sz val="24"/>
        <rFont val="Times New Roman"/>
        <charset val="134"/>
      </rPr>
      <t>14</t>
    </r>
    <r>
      <rPr>
        <sz val="24"/>
        <rFont val="方正仿宋简体"/>
        <charset val="134"/>
      </rPr>
      <t>村</t>
    </r>
    <r>
      <rPr>
        <sz val="24"/>
        <rFont val="Times New Roman"/>
        <charset val="134"/>
      </rPr>
      <t>24.24km</t>
    </r>
    <r>
      <rPr>
        <sz val="24"/>
        <rFont val="方正仿宋简体"/>
        <charset val="134"/>
      </rPr>
      <t>；配套排水检查井及一体化提升泵站等相关附属设施。</t>
    </r>
  </si>
  <si>
    <r>
      <rPr>
        <sz val="24"/>
        <rFont val="方正仿宋简体"/>
        <charset val="134"/>
      </rPr>
      <t>新建污水管网</t>
    </r>
    <r>
      <rPr>
        <sz val="24"/>
        <rFont val="宋体"/>
        <charset val="134"/>
      </rPr>
      <t>≥</t>
    </r>
    <r>
      <rPr>
        <sz val="24"/>
        <rFont val="Times New Roman"/>
        <charset val="134"/>
      </rPr>
      <t>45.77km</t>
    </r>
    <r>
      <rPr>
        <sz val="24"/>
        <rFont val="方正仿宋简体"/>
        <charset val="134"/>
      </rPr>
      <t>；</t>
    </r>
    <r>
      <rPr>
        <b/>
        <sz val="24"/>
        <rFont val="Times New Roman"/>
        <charset val="134"/>
      </rPr>
      <t xml:space="preserve">
</t>
    </r>
    <r>
      <rPr>
        <b/>
        <sz val="24"/>
        <rFont val="方正仿宋简体"/>
        <charset val="134"/>
      </rPr>
      <t>经济效益：</t>
    </r>
    <r>
      <rPr>
        <sz val="24"/>
        <rFont val="方正仿宋简体"/>
        <charset val="134"/>
      </rPr>
      <t>预计带动本地脱贫户</t>
    </r>
    <r>
      <rPr>
        <sz val="24"/>
        <rFont val="Times New Roman"/>
        <charset val="134"/>
      </rPr>
      <t>35</t>
    </r>
    <r>
      <rPr>
        <sz val="24"/>
        <rFont val="方正仿宋简体"/>
        <charset val="134"/>
      </rPr>
      <t>人就业，人均增收</t>
    </r>
    <r>
      <rPr>
        <sz val="24"/>
        <rFont val="Times New Roman"/>
        <charset val="134"/>
      </rPr>
      <t>2500</t>
    </r>
    <r>
      <rPr>
        <sz val="24"/>
        <rFont val="方正仿宋简体"/>
        <charset val="134"/>
      </rPr>
      <t>元以上；</t>
    </r>
    <r>
      <rPr>
        <sz val="24"/>
        <rFont val="Times New Roman"/>
        <charset val="134"/>
      </rPr>
      <t xml:space="preserve">
</t>
    </r>
    <r>
      <rPr>
        <b/>
        <sz val="24"/>
        <rFont val="方正仿宋简体"/>
        <charset val="134"/>
      </rPr>
      <t>社会效益：</t>
    </r>
    <r>
      <rPr>
        <sz val="24"/>
        <rFont val="方正仿宋简体"/>
        <charset val="134"/>
      </rPr>
      <t>受益脱贫户（含监测对象）数</t>
    </r>
    <r>
      <rPr>
        <sz val="24"/>
        <rFont val="宋体"/>
        <charset val="134"/>
      </rPr>
      <t>≥</t>
    </r>
    <r>
      <rPr>
        <sz val="24"/>
        <rFont val="Times New Roman"/>
        <charset val="134"/>
      </rPr>
      <t>452</t>
    </r>
    <r>
      <rPr>
        <sz val="24"/>
        <rFont val="方正仿宋简体"/>
        <charset val="134"/>
      </rPr>
      <t>户，受益脱贫人口（含监测对象）数</t>
    </r>
    <r>
      <rPr>
        <sz val="24"/>
        <rFont val="宋体"/>
        <charset val="134"/>
      </rPr>
      <t>≥</t>
    </r>
    <r>
      <rPr>
        <sz val="24"/>
        <rFont val="Times New Roman"/>
        <charset val="134"/>
      </rPr>
      <t>2228</t>
    </r>
    <r>
      <rPr>
        <sz val="24"/>
        <rFont val="方正仿宋简体"/>
        <charset val="134"/>
      </rPr>
      <t>人，通过本项目的实施，进一步提高污水处理能力，不断改善人居环境，提升农民生活幸福感；</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</si>
  <si>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项目预计带动本地脱贫户</t>
    </r>
    <r>
      <rPr>
        <sz val="24"/>
        <color theme="1"/>
        <rFont val="Times New Roman"/>
        <charset val="134"/>
      </rPr>
      <t>35</t>
    </r>
    <r>
      <rPr>
        <sz val="24"/>
        <color theme="1"/>
        <rFont val="方正仿宋简体"/>
        <charset val="134"/>
      </rPr>
      <t>人就业，人均增收</t>
    </r>
    <r>
      <rPr>
        <sz val="24"/>
        <color theme="1"/>
        <rFont val="Times New Roman"/>
        <charset val="134"/>
      </rPr>
      <t>2500</t>
    </r>
    <r>
      <rPr>
        <sz val="24"/>
        <color theme="1"/>
        <rFont val="方正仿宋简体"/>
        <charset val="134"/>
      </rPr>
      <t>元以上。项目建成后交由</t>
    </r>
    <r>
      <rPr>
        <sz val="24"/>
        <color theme="1"/>
        <rFont val="Times New Roman"/>
        <charset val="134"/>
      </rPr>
      <t>14</t>
    </r>
    <r>
      <rPr>
        <sz val="24"/>
        <color theme="1"/>
        <rFont val="方正仿宋简体"/>
        <charset val="134"/>
      </rPr>
      <t>村群众使用，由</t>
    </r>
    <r>
      <rPr>
        <sz val="24"/>
        <color theme="1"/>
        <rFont val="Times New Roman"/>
        <charset val="134"/>
      </rPr>
      <t>14</t>
    </r>
    <r>
      <rPr>
        <sz val="24"/>
        <color theme="1"/>
        <rFont val="方正仿宋简体"/>
        <charset val="134"/>
      </rPr>
      <t>村负责运行维护。</t>
    </r>
  </si>
  <si>
    <t>潘荣森、吴松青</t>
  </si>
  <si>
    <t>BCX054</t>
  </si>
  <si>
    <r>
      <rPr>
        <sz val="24"/>
        <rFont val="方正仿宋简体"/>
        <charset val="134"/>
      </rPr>
      <t>巴楚县</t>
    </r>
    <r>
      <rPr>
        <sz val="24"/>
        <rFont val="Times New Roman"/>
        <charset val="134"/>
      </rPr>
      <t>2025</t>
    </r>
    <r>
      <rPr>
        <sz val="24"/>
        <rFont val="方正仿宋简体"/>
        <charset val="134"/>
      </rPr>
      <t>年英吾斯塘乡污水管网建设项目</t>
    </r>
  </si>
  <si>
    <r>
      <rPr>
        <sz val="24"/>
        <rFont val="方正仿宋简体"/>
        <charset val="134"/>
      </rPr>
      <t>英吾斯塘乡奥尔曼（</t>
    </r>
    <r>
      <rPr>
        <sz val="24"/>
        <rFont val="Times New Roman"/>
        <charset val="134"/>
      </rPr>
      <t>9</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</si>
  <si>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1080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：为英吾斯塘乡奥尔曼（</t>
    </r>
    <r>
      <rPr>
        <sz val="24"/>
        <rFont val="Times New Roman"/>
        <charset val="134"/>
      </rPr>
      <t>9</t>
    </r>
    <r>
      <rPr>
        <sz val="24"/>
        <rFont val="方正仿宋简体"/>
        <charset val="134"/>
      </rPr>
      <t>）村约</t>
    </r>
    <r>
      <rPr>
        <sz val="24"/>
        <rFont val="Times New Roman"/>
        <charset val="134"/>
      </rPr>
      <t>500</t>
    </r>
    <r>
      <rPr>
        <sz val="24"/>
        <rFont val="方正仿宋简体"/>
        <charset val="134"/>
      </rPr>
      <t>户新建污水管网</t>
    </r>
    <r>
      <rPr>
        <sz val="24"/>
        <rFont val="Times New Roman"/>
        <charset val="134"/>
      </rPr>
      <t>31.294km</t>
    </r>
    <r>
      <rPr>
        <sz val="24"/>
        <rFont val="方正仿宋简体"/>
        <charset val="134"/>
      </rPr>
      <t>，其中</t>
    </r>
    <r>
      <rPr>
        <sz val="24"/>
        <rFont val="宋体"/>
        <charset val="134"/>
      </rPr>
      <t>：</t>
    </r>
    <r>
      <rPr>
        <sz val="24"/>
        <rFont val="Times New Roman"/>
        <charset val="134"/>
      </rPr>
      <t>DN300</t>
    </r>
    <r>
      <rPr>
        <sz val="24"/>
        <rFont val="方正仿宋简体"/>
        <charset val="134"/>
      </rPr>
      <t>双壁波纹管</t>
    </r>
    <r>
      <rPr>
        <sz val="24"/>
        <rFont val="Times New Roman"/>
        <charset val="134"/>
      </rPr>
      <t>17.574km</t>
    </r>
    <r>
      <rPr>
        <sz val="24"/>
        <rFont val="方正仿宋简体"/>
        <charset val="134"/>
      </rPr>
      <t>，</t>
    </r>
    <r>
      <rPr>
        <sz val="24"/>
        <rFont val="Times New Roman"/>
        <charset val="134"/>
      </rPr>
      <t>DN100</t>
    </r>
    <r>
      <rPr>
        <sz val="24"/>
        <rFont val="方正仿宋简体"/>
        <charset val="134"/>
      </rPr>
      <t>管</t>
    </r>
    <r>
      <rPr>
        <sz val="24"/>
        <rFont val="Times New Roman"/>
        <charset val="134"/>
      </rPr>
      <t>13.72km</t>
    </r>
    <r>
      <rPr>
        <sz val="24"/>
        <rFont val="方正仿宋简体"/>
        <charset val="134"/>
      </rPr>
      <t>，新建提升泵站</t>
    </r>
    <r>
      <rPr>
        <sz val="24"/>
        <rFont val="Times New Roman"/>
        <charset val="134"/>
      </rPr>
      <t>5</t>
    </r>
    <r>
      <rPr>
        <sz val="24"/>
        <rFont val="方正仿宋简体"/>
        <charset val="134"/>
      </rPr>
      <t>座，配套相关附属设施设备。</t>
    </r>
  </si>
  <si>
    <r>
      <rPr>
        <sz val="24"/>
        <rFont val="方正仿宋简体"/>
        <charset val="134"/>
      </rPr>
      <t>铺设污水管网</t>
    </r>
    <r>
      <rPr>
        <sz val="24"/>
        <rFont val="宋体"/>
        <charset val="134"/>
      </rPr>
      <t>≥</t>
    </r>
    <r>
      <rPr>
        <sz val="24"/>
        <rFont val="Times New Roman"/>
        <charset val="134"/>
      </rPr>
      <t>31.294km</t>
    </r>
    <r>
      <rPr>
        <sz val="24"/>
        <rFont val="方正仿宋简体"/>
        <charset val="134"/>
      </rPr>
      <t>，铺设入户管网</t>
    </r>
    <r>
      <rPr>
        <sz val="24"/>
        <rFont val="宋体"/>
        <charset val="134"/>
      </rPr>
      <t>≥</t>
    </r>
    <r>
      <rPr>
        <sz val="24"/>
        <rFont val="Times New Roman"/>
        <charset val="134"/>
      </rPr>
      <t>13.72km</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：受益脱贫户（含监测对象）数</t>
    </r>
    <r>
      <rPr>
        <sz val="24"/>
        <rFont val="宋体"/>
        <charset val="134"/>
      </rPr>
      <t>≥</t>
    </r>
    <r>
      <rPr>
        <sz val="24"/>
        <rFont val="Times New Roman"/>
        <charset val="134"/>
      </rPr>
      <t>808</t>
    </r>
    <r>
      <rPr>
        <sz val="24"/>
        <rFont val="方正仿宋简体"/>
        <charset val="134"/>
      </rPr>
      <t>户，受益脱贫人口（含监测对象）数</t>
    </r>
    <r>
      <rPr>
        <sz val="24"/>
        <rFont val="宋体"/>
        <charset val="134"/>
      </rPr>
      <t>≥</t>
    </r>
    <r>
      <rPr>
        <sz val="24"/>
        <rFont val="Times New Roman"/>
        <charset val="134"/>
      </rPr>
      <t>1614</t>
    </r>
    <r>
      <rPr>
        <sz val="24"/>
        <rFont val="方正仿宋简体"/>
        <charset val="134"/>
      </rPr>
      <t>人，通过本项目的实施，进一步提高污水处理能力，不断改善人居环境，提升农民生活幸福感。</t>
    </r>
  </si>
  <si>
    <r>
      <rPr>
        <sz val="24"/>
        <color theme="1"/>
        <rFont val="方正仿宋简体"/>
        <charset val="134"/>
      </rPr>
      <t>项目建成后，我乡将全乡污水处理设施委托给三方运维公司负责日常维护、设备检修；本项目实施预计可以带动当地就业</t>
    </r>
    <r>
      <rPr>
        <sz val="24"/>
        <color theme="1"/>
        <rFont val="Times New Roman"/>
        <charset val="134"/>
      </rPr>
      <t>30</t>
    </r>
    <r>
      <rPr>
        <sz val="24"/>
        <color theme="1"/>
        <rFont val="方正仿宋简体"/>
        <charset val="134"/>
      </rPr>
      <t>人，增加收入</t>
    </r>
    <r>
      <rPr>
        <sz val="24"/>
        <color theme="1"/>
        <rFont val="Times New Roman"/>
        <charset val="134"/>
      </rPr>
      <t>50</t>
    </r>
    <r>
      <rPr>
        <sz val="24"/>
        <color theme="1"/>
        <rFont val="方正仿宋简体"/>
        <charset val="134"/>
      </rPr>
      <t>余万元。项目建成后移交至相关受益村，由受益村进行日常运维管护。</t>
    </r>
  </si>
  <si>
    <t>包永瑞、吴松青</t>
  </si>
  <si>
    <t>BCX055</t>
  </si>
  <si>
    <r>
      <rPr>
        <sz val="24"/>
        <rFont val="方正仿宋简体"/>
        <charset val="134"/>
      </rPr>
      <t>巴楚县</t>
    </r>
    <r>
      <rPr>
        <sz val="24"/>
        <rFont val="Times New Roman"/>
        <charset val="134"/>
      </rPr>
      <t>2025</t>
    </r>
    <r>
      <rPr>
        <sz val="24"/>
        <rFont val="方正仿宋简体"/>
        <charset val="134"/>
      </rPr>
      <t>年琼库尔恰克乡污水管网建设项目</t>
    </r>
  </si>
  <si>
    <r>
      <rPr>
        <sz val="24"/>
        <rFont val="方正仿宋简体"/>
        <charset val="134"/>
      </rPr>
      <t>琼库尔恰克乡希庞（</t>
    </r>
    <r>
      <rPr>
        <sz val="24"/>
        <rFont val="Times New Roman"/>
        <charset val="134"/>
      </rPr>
      <t>24</t>
    </r>
    <r>
      <rPr>
        <sz val="24"/>
        <rFont val="方正仿宋简体"/>
        <charset val="134"/>
      </rPr>
      <t>）村、元宝勒克（</t>
    </r>
    <r>
      <rPr>
        <sz val="24"/>
        <rFont val="Times New Roman"/>
        <charset val="134"/>
      </rPr>
      <t>25</t>
    </r>
    <r>
      <rPr>
        <sz val="24"/>
        <rFont val="方正仿宋简体"/>
        <charset val="134"/>
      </rPr>
      <t>）村、木尕勒（</t>
    </r>
    <r>
      <rPr>
        <sz val="24"/>
        <rFont val="Times New Roman"/>
        <charset val="134"/>
      </rPr>
      <t>26</t>
    </r>
    <r>
      <rPr>
        <sz val="24"/>
        <rFont val="方正仿宋简体"/>
        <charset val="134"/>
      </rPr>
      <t>）村、古勒巴格（</t>
    </r>
    <r>
      <rPr>
        <sz val="24"/>
        <rFont val="Times New Roman"/>
        <charset val="134"/>
      </rPr>
      <t>27</t>
    </r>
    <r>
      <rPr>
        <sz val="24"/>
        <rFont val="方正仿宋简体"/>
        <charset val="134"/>
      </rPr>
      <t>）村、塔勒克（</t>
    </r>
    <r>
      <rPr>
        <sz val="24"/>
        <rFont val="Times New Roman"/>
        <charset val="134"/>
      </rPr>
      <t>9</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</si>
  <si>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2980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：新建排水管网</t>
    </r>
    <r>
      <rPr>
        <sz val="24"/>
        <rFont val="Times New Roman"/>
        <charset val="134"/>
      </rPr>
      <t>58km</t>
    </r>
    <r>
      <rPr>
        <sz val="24"/>
        <rFont val="方正仿宋简体"/>
        <charset val="134"/>
      </rPr>
      <t>，其中：</t>
    </r>
    <r>
      <rPr>
        <sz val="24"/>
        <rFont val="Times New Roman"/>
        <charset val="134"/>
      </rPr>
      <t>de110</t>
    </r>
    <r>
      <rPr>
        <sz val="24"/>
        <rFont val="方正仿宋简体"/>
        <charset val="134"/>
      </rPr>
      <t>管网</t>
    </r>
    <r>
      <rPr>
        <sz val="24"/>
        <rFont val="Times New Roman"/>
        <charset val="134"/>
      </rPr>
      <t>33.694km</t>
    </r>
    <r>
      <rPr>
        <sz val="24"/>
        <rFont val="方正仿宋简体"/>
        <charset val="134"/>
      </rPr>
      <t>、</t>
    </r>
    <r>
      <rPr>
        <sz val="24"/>
        <rFont val="Times New Roman"/>
        <charset val="134"/>
      </rPr>
      <t>de315</t>
    </r>
    <r>
      <rPr>
        <sz val="24"/>
        <rFont val="方正仿宋简体"/>
        <charset val="134"/>
      </rPr>
      <t>管网</t>
    </r>
    <r>
      <rPr>
        <sz val="24"/>
        <rFont val="Times New Roman"/>
        <charset val="134"/>
      </rPr>
      <t>24.306km</t>
    </r>
    <r>
      <rPr>
        <sz val="24"/>
        <rFont val="方正仿宋简体"/>
        <charset val="134"/>
      </rPr>
      <t>，排水检查井</t>
    </r>
    <r>
      <rPr>
        <sz val="24"/>
        <rFont val="Times New Roman"/>
        <charset val="134"/>
      </rPr>
      <t>1224</t>
    </r>
    <r>
      <rPr>
        <sz val="24"/>
        <rFont val="方正仿宋简体"/>
        <charset val="134"/>
      </rPr>
      <t>座、压力排水检修井</t>
    </r>
    <r>
      <rPr>
        <sz val="24"/>
        <rFont val="Times New Roman"/>
        <charset val="134"/>
      </rPr>
      <t>33</t>
    </r>
    <r>
      <rPr>
        <sz val="24"/>
        <rFont val="方正仿宋简体"/>
        <charset val="134"/>
      </rPr>
      <t>座、进排气阀井</t>
    </r>
    <r>
      <rPr>
        <sz val="24"/>
        <rFont val="Times New Roman"/>
        <charset val="134"/>
      </rPr>
      <t>10</t>
    </r>
    <r>
      <rPr>
        <sz val="24"/>
        <rFont val="方正仿宋简体"/>
        <charset val="134"/>
      </rPr>
      <t>座、泄水阀井</t>
    </r>
    <r>
      <rPr>
        <sz val="24"/>
        <rFont val="Times New Roman"/>
        <charset val="134"/>
      </rPr>
      <t>14</t>
    </r>
    <r>
      <rPr>
        <sz val="24"/>
        <rFont val="方正仿宋简体"/>
        <charset val="134"/>
      </rPr>
      <t>座、排泥湿井</t>
    </r>
    <r>
      <rPr>
        <sz val="24"/>
        <rFont val="Times New Roman"/>
        <charset val="134"/>
      </rPr>
      <t>14</t>
    </r>
    <r>
      <rPr>
        <sz val="24"/>
        <rFont val="方正仿宋简体"/>
        <charset val="134"/>
      </rPr>
      <t>座、一体化污水提升泵站（成品）</t>
    </r>
    <r>
      <rPr>
        <sz val="24"/>
        <rFont val="Times New Roman"/>
        <charset val="134"/>
      </rPr>
      <t>12</t>
    </r>
    <r>
      <rPr>
        <sz val="24"/>
        <rFont val="方正仿宋简体"/>
        <charset val="134"/>
      </rPr>
      <t>座、</t>
    </r>
    <r>
      <rPr>
        <sz val="24"/>
        <rFont val="Times New Roman"/>
        <charset val="134"/>
      </rPr>
      <t>450</t>
    </r>
    <r>
      <rPr>
        <sz val="24"/>
        <rFont val="方正仿宋简体"/>
        <charset val="134"/>
      </rPr>
      <t>立方米</t>
    </r>
    <r>
      <rPr>
        <sz val="24"/>
        <rFont val="Times New Roman"/>
        <charset val="134"/>
      </rPr>
      <t>/</t>
    </r>
    <r>
      <rPr>
        <sz val="24"/>
        <rFont val="方正仿宋简体"/>
        <charset val="134"/>
      </rPr>
      <t>天污水处理站</t>
    </r>
    <r>
      <rPr>
        <sz val="24"/>
        <rFont val="Times New Roman"/>
        <charset val="134"/>
      </rPr>
      <t>1</t>
    </r>
    <r>
      <rPr>
        <sz val="24"/>
        <rFont val="方正仿宋简体"/>
        <charset val="134"/>
      </rPr>
      <t>座，配套相关附属设施。其中：</t>
    </r>
    <r>
      <rPr>
        <sz val="24"/>
        <rFont val="Times New Roman"/>
        <charset val="134"/>
      </rPr>
      <t>24</t>
    </r>
    <r>
      <rPr>
        <sz val="24"/>
        <rFont val="方正仿宋简体"/>
        <charset val="134"/>
      </rPr>
      <t>村</t>
    </r>
    <r>
      <rPr>
        <sz val="24"/>
        <rFont val="Times New Roman"/>
        <charset val="134"/>
      </rPr>
      <t>15.822km</t>
    </r>
    <r>
      <rPr>
        <sz val="24"/>
        <rFont val="方正仿宋简体"/>
        <charset val="134"/>
      </rPr>
      <t>、</t>
    </r>
    <r>
      <rPr>
        <sz val="24"/>
        <rFont val="Times New Roman"/>
        <charset val="134"/>
      </rPr>
      <t>25</t>
    </r>
    <r>
      <rPr>
        <sz val="24"/>
        <rFont val="方正仿宋简体"/>
        <charset val="134"/>
      </rPr>
      <t>村</t>
    </r>
    <r>
      <rPr>
        <sz val="24"/>
        <rFont val="Times New Roman"/>
        <charset val="134"/>
      </rPr>
      <t>14.533km</t>
    </r>
    <r>
      <rPr>
        <sz val="24"/>
        <rFont val="方正仿宋简体"/>
        <charset val="134"/>
      </rPr>
      <t>、</t>
    </r>
    <r>
      <rPr>
        <sz val="24"/>
        <rFont val="Times New Roman"/>
        <charset val="134"/>
      </rPr>
      <t>26</t>
    </r>
    <r>
      <rPr>
        <sz val="24"/>
        <rFont val="方正仿宋简体"/>
        <charset val="134"/>
      </rPr>
      <t>村</t>
    </r>
    <r>
      <rPr>
        <sz val="24"/>
        <rFont val="Times New Roman"/>
        <charset val="134"/>
      </rPr>
      <t>12.536km</t>
    </r>
    <r>
      <rPr>
        <sz val="24"/>
        <rFont val="方正仿宋简体"/>
        <charset val="134"/>
      </rPr>
      <t>、</t>
    </r>
    <r>
      <rPr>
        <sz val="24"/>
        <rFont val="Times New Roman"/>
        <charset val="134"/>
      </rPr>
      <t>27</t>
    </r>
    <r>
      <rPr>
        <sz val="24"/>
        <rFont val="方正仿宋简体"/>
        <charset val="134"/>
      </rPr>
      <t>村</t>
    </r>
    <r>
      <rPr>
        <sz val="24"/>
        <rFont val="Times New Roman"/>
        <charset val="134"/>
      </rPr>
      <t>13.107km</t>
    </r>
    <r>
      <rPr>
        <sz val="24"/>
        <rFont val="方正仿宋简体"/>
        <charset val="134"/>
      </rPr>
      <t>、</t>
    </r>
    <r>
      <rPr>
        <sz val="24"/>
        <rFont val="Times New Roman"/>
        <charset val="134"/>
      </rPr>
      <t>9</t>
    </r>
    <r>
      <rPr>
        <sz val="24"/>
        <rFont val="方正仿宋简体"/>
        <charset val="134"/>
      </rPr>
      <t>村</t>
    </r>
    <r>
      <rPr>
        <sz val="24"/>
        <rFont val="Times New Roman"/>
        <charset val="134"/>
      </rPr>
      <t>2.002km</t>
    </r>
    <r>
      <rPr>
        <sz val="24"/>
        <rFont val="方正仿宋简体"/>
        <charset val="134"/>
      </rPr>
      <t>。</t>
    </r>
  </si>
  <si>
    <r>
      <rPr>
        <sz val="24"/>
        <rFont val="方正仿宋简体"/>
        <charset val="134"/>
      </rPr>
      <t>铺设污水管网</t>
    </r>
    <r>
      <rPr>
        <sz val="24"/>
        <rFont val="宋体"/>
        <charset val="134"/>
      </rPr>
      <t>≥</t>
    </r>
    <r>
      <rPr>
        <sz val="24"/>
        <rFont val="Times New Roman"/>
        <charset val="134"/>
      </rPr>
      <t>58km</t>
    </r>
    <r>
      <rPr>
        <sz val="24"/>
        <rFont val="方正仿宋简体"/>
        <charset val="134"/>
      </rPr>
      <t>，项目验收合格率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通过项目实施，为</t>
    </r>
    <r>
      <rPr>
        <sz val="24"/>
        <rFont val="Times New Roman"/>
        <charset val="134"/>
      </rPr>
      <t>5</t>
    </r>
    <r>
      <rPr>
        <sz val="24"/>
        <rFont val="方正仿宋简体"/>
        <charset val="134"/>
      </rPr>
      <t>个村</t>
    </r>
    <r>
      <rPr>
        <sz val="24"/>
        <rFont val="Times New Roman"/>
        <charset val="134"/>
      </rPr>
      <t>1609</t>
    </r>
    <r>
      <rPr>
        <sz val="24"/>
        <rFont val="方正仿宋简体"/>
        <charset val="134"/>
      </rPr>
      <t>户</t>
    </r>
    <r>
      <rPr>
        <sz val="24"/>
        <rFont val="Times New Roman"/>
        <charset val="134"/>
      </rPr>
      <t>5593</t>
    </r>
    <r>
      <rPr>
        <sz val="24"/>
        <rFont val="方正仿宋简体"/>
        <charset val="134"/>
      </rPr>
      <t>人改变目前污水直接外排的现象，提高居民生活质量，增加就业人员</t>
    </r>
    <r>
      <rPr>
        <sz val="24"/>
        <rFont val="宋体"/>
        <charset val="134"/>
      </rPr>
      <t>≥</t>
    </r>
    <r>
      <rPr>
        <sz val="24"/>
        <rFont val="Times New Roman"/>
        <charset val="134"/>
      </rPr>
      <t>15</t>
    </r>
    <r>
      <rPr>
        <sz val="24"/>
        <rFont val="方正仿宋简体"/>
        <charset val="134"/>
      </rPr>
      <t>人；</t>
    </r>
    <r>
      <rPr>
        <sz val="24"/>
        <rFont val="Times New Roman"/>
        <charset val="134"/>
      </rPr>
      <t xml:space="preserve">
</t>
    </r>
    <r>
      <rPr>
        <b/>
        <sz val="24"/>
        <rFont val="方正仿宋简体"/>
        <charset val="134"/>
      </rPr>
      <t>经济效益：</t>
    </r>
    <r>
      <rPr>
        <sz val="24"/>
        <rFont val="方正仿宋简体"/>
        <charset val="134"/>
      </rPr>
      <t>增加收入</t>
    </r>
    <r>
      <rPr>
        <sz val="24"/>
        <rFont val="宋体"/>
        <charset val="134"/>
      </rPr>
      <t>≥</t>
    </r>
    <r>
      <rPr>
        <sz val="24"/>
        <rFont val="Times New Roman"/>
        <charset val="134"/>
      </rPr>
      <t>18</t>
    </r>
    <r>
      <rPr>
        <sz val="24"/>
        <rFont val="方正仿宋简体"/>
        <charset val="134"/>
      </rPr>
      <t>万元，收益人口（含监测对象</t>
    </r>
    <r>
      <rPr>
        <sz val="24"/>
        <rFont val="宋体"/>
        <charset val="134"/>
      </rPr>
      <t>≥</t>
    </r>
    <r>
      <rPr>
        <sz val="24"/>
        <rFont val="Times New Roman"/>
        <charset val="134"/>
      </rPr>
      <t>5202</t>
    </r>
    <r>
      <rPr>
        <sz val="24"/>
        <rFont val="方正仿宋简体"/>
        <charset val="134"/>
      </rPr>
      <t>人），改变目前污水直接外排的现象，提高居民生活质量。</t>
    </r>
  </si>
  <si>
    <r>
      <rPr>
        <sz val="24"/>
        <rFont val="方正仿宋简体"/>
        <charset val="134"/>
      </rPr>
      <t>项目建成后，后续运维按照现有模式交由我乡迎瑞物业有限公司具体负责，负责日常维护、设备检修。本项目实施预计可以带动当地就业</t>
    </r>
    <r>
      <rPr>
        <sz val="24"/>
        <rFont val="Times New Roman"/>
        <charset val="134"/>
      </rPr>
      <t>15</t>
    </r>
    <r>
      <rPr>
        <sz val="24"/>
        <rFont val="方正仿宋简体"/>
        <charset val="134"/>
      </rPr>
      <t>人，增加收入</t>
    </r>
    <r>
      <rPr>
        <sz val="24"/>
        <rFont val="Times New Roman"/>
        <charset val="134"/>
      </rPr>
      <t>18</t>
    </r>
    <r>
      <rPr>
        <sz val="24"/>
        <rFont val="方正仿宋简体"/>
        <charset val="134"/>
      </rPr>
      <t>余万元。后续由琼库尔恰克乡</t>
    </r>
    <r>
      <rPr>
        <sz val="24"/>
        <rFont val="Times New Roman"/>
        <charset val="134"/>
      </rPr>
      <t>9</t>
    </r>
    <r>
      <rPr>
        <sz val="24"/>
        <rFont val="方正仿宋简体"/>
        <charset val="134"/>
      </rPr>
      <t>村、</t>
    </r>
    <r>
      <rPr>
        <sz val="24"/>
        <rFont val="Times New Roman"/>
        <charset val="134"/>
      </rPr>
      <t>24</t>
    </r>
    <r>
      <rPr>
        <sz val="24"/>
        <rFont val="方正仿宋简体"/>
        <charset val="134"/>
      </rPr>
      <t>村、</t>
    </r>
    <r>
      <rPr>
        <sz val="24"/>
        <rFont val="Times New Roman"/>
        <charset val="134"/>
      </rPr>
      <t>25</t>
    </r>
    <r>
      <rPr>
        <sz val="24"/>
        <rFont val="方正仿宋简体"/>
        <charset val="134"/>
      </rPr>
      <t>村、</t>
    </r>
    <r>
      <rPr>
        <sz val="24"/>
        <rFont val="Times New Roman"/>
        <charset val="134"/>
      </rPr>
      <t>26</t>
    </r>
    <r>
      <rPr>
        <sz val="24"/>
        <rFont val="方正仿宋简体"/>
        <charset val="134"/>
      </rPr>
      <t>村、</t>
    </r>
    <r>
      <rPr>
        <sz val="24"/>
        <rFont val="Times New Roman"/>
        <charset val="134"/>
      </rPr>
      <t>27</t>
    </r>
    <r>
      <rPr>
        <sz val="24"/>
        <rFont val="方正仿宋简体"/>
        <charset val="134"/>
      </rPr>
      <t>村进行运维管护。</t>
    </r>
  </si>
  <si>
    <t>高疆、吴松青</t>
  </si>
  <si>
    <t>BCX056</t>
  </si>
  <si>
    <r>
      <rPr>
        <sz val="24"/>
        <color theme="1"/>
        <rFont val="方正仿宋简体"/>
        <charset val="134"/>
      </rPr>
      <t>巴楚县</t>
    </r>
    <r>
      <rPr>
        <sz val="24"/>
        <color theme="1"/>
        <rFont val="Times New Roman"/>
        <charset val="134"/>
      </rPr>
      <t>2025</t>
    </r>
    <r>
      <rPr>
        <sz val="24"/>
        <color theme="1"/>
        <rFont val="方正仿宋简体"/>
        <charset val="134"/>
      </rPr>
      <t>年巴楚镇赛克散村污水管网建设项目</t>
    </r>
  </si>
  <si>
    <r>
      <rPr>
        <b/>
        <sz val="24"/>
        <rFont val="方正仿宋简体"/>
        <charset val="134"/>
      </rPr>
      <t>总投资</t>
    </r>
    <r>
      <rPr>
        <sz val="24"/>
        <rFont val="方正仿宋简体"/>
        <charset val="134"/>
      </rPr>
      <t>：</t>
    </r>
    <r>
      <rPr>
        <sz val="24"/>
        <rFont val="Times New Roman"/>
        <charset val="134"/>
      </rPr>
      <t>2262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：新建排污管网</t>
    </r>
    <r>
      <rPr>
        <sz val="24"/>
        <rFont val="Times New Roman"/>
        <charset val="134"/>
      </rPr>
      <t>35.7km</t>
    </r>
    <r>
      <rPr>
        <sz val="24"/>
        <rFont val="方正仿宋简体"/>
        <charset val="134"/>
      </rPr>
      <t>，其中</t>
    </r>
    <r>
      <rPr>
        <sz val="24"/>
        <rFont val="Times New Roman"/>
        <charset val="134"/>
      </rPr>
      <t>DN225</t>
    </r>
    <r>
      <rPr>
        <sz val="24"/>
        <rFont val="方正仿宋简体"/>
        <charset val="134"/>
      </rPr>
      <t>重力排水管</t>
    </r>
    <r>
      <rPr>
        <sz val="24"/>
        <rFont val="Times New Roman"/>
        <charset val="134"/>
      </rPr>
      <t>1.809km</t>
    </r>
    <r>
      <rPr>
        <sz val="24"/>
        <rFont val="方正仿宋简体"/>
        <charset val="134"/>
      </rPr>
      <t>，</t>
    </r>
    <r>
      <rPr>
        <sz val="24"/>
        <rFont val="Times New Roman"/>
        <charset val="134"/>
      </rPr>
      <t>DN300</t>
    </r>
    <r>
      <rPr>
        <sz val="24"/>
        <rFont val="方正仿宋简体"/>
        <charset val="134"/>
      </rPr>
      <t>重力排水管</t>
    </r>
    <r>
      <rPr>
        <sz val="24"/>
        <rFont val="Times New Roman"/>
        <charset val="134"/>
      </rPr>
      <t>17.678km</t>
    </r>
    <r>
      <rPr>
        <sz val="24"/>
        <rFont val="方正仿宋简体"/>
        <charset val="134"/>
      </rPr>
      <t>，</t>
    </r>
    <r>
      <rPr>
        <sz val="24"/>
        <rFont val="Times New Roman"/>
        <charset val="134"/>
      </rPr>
      <t>DN400</t>
    </r>
    <r>
      <rPr>
        <sz val="24"/>
        <rFont val="方正仿宋简体"/>
        <charset val="134"/>
      </rPr>
      <t>重力排水管</t>
    </r>
    <r>
      <rPr>
        <sz val="24"/>
        <rFont val="Times New Roman"/>
        <charset val="134"/>
      </rPr>
      <t>1.266km</t>
    </r>
    <r>
      <rPr>
        <sz val="24"/>
        <rFont val="方正仿宋简体"/>
        <charset val="134"/>
      </rPr>
      <t>，</t>
    </r>
    <r>
      <rPr>
        <sz val="24"/>
        <rFont val="Times New Roman"/>
        <charset val="134"/>
      </rPr>
      <t>DN160</t>
    </r>
    <r>
      <rPr>
        <sz val="24"/>
        <rFont val="方正仿宋简体"/>
        <charset val="134"/>
      </rPr>
      <t>压力排水管</t>
    </r>
    <r>
      <rPr>
        <sz val="24"/>
        <rFont val="Times New Roman"/>
        <charset val="134"/>
      </rPr>
      <t>0.291km</t>
    </r>
    <r>
      <rPr>
        <sz val="24"/>
        <rFont val="方正仿宋简体"/>
        <charset val="134"/>
      </rPr>
      <t>，</t>
    </r>
    <r>
      <rPr>
        <sz val="24"/>
        <rFont val="Times New Roman"/>
        <charset val="134"/>
      </rPr>
      <t>DN110</t>
    </r>
    <r>
      <rPr>
        <sz val="24"/>
        <rFont val="方正仿宋简体"/>
        <charset val="134"/>
      </rPr>
      <t>压力排水管</t>
    </r>
    <r>
      <rPr>
        <sz val="24"/>
        <rFont val="Times New Roman"/>
        <charset val="134"/>
      </rPr>
      <t>1.889km</t>
    </r>
    <r>
      <rPr>
        <sz val="24"/>
        <rFont val="方正仿宋简体"/>
        <charset val="134"/>
      </rPr>
      <t>，</t>
    </r>
    <r>
      <rPr>
        <sz val="24"/>
        <rFont val="Times New Roman"/>
        <charset val="134"/>
      </rPr>
      <t>DN110</t>
    </r>
    <r>
      <rPr>
        <sz val="24"/>
        <rFont val="方正仿宋简体"/>
        <charset val="134"/>
      </rPr>
      <t>出户排水管</t>
    </r>
    <r>
      <rPr>
        <sz val="24"/>
        <rFont val="Times New Roman"/>
        <charset val="134"/>
      </rPr>
      <t>12.767km</t>
    </r>
    <r>
      <rPr>
        <sz val="24"/>
        <rFont val="方正仿宋简体"/>
        <charset val="134"/>
      </rPr>
      <t>，配套排水检查井</t>
    </r>
    <r>
      <rPr>
        <sz val="24"/>
        <rFont val="Times New Roman"/>
        <charset val="134"/>
      </rPr>
      <t>1007</t>
    </r>
    <r>
      <rPr>
        <sz val="24"/>
        <rFont val="方正仿宋简体"/>
        <charset val="134"/>
      </rPr>
      <t>座、一体化污水提升泵站</t>
    </r>
    <r>
      <rPr>
        <sz val="24"/>
        <rFont val="Times New Roman"/>
        <charset val="134"/>
      </rPr>
      <t>8</t>
    </r>
    <r>
      <rPr>
        <sz val="24"/>
        <rFont val="方正仿宋简体"/>
        <charset val="134"/>
      </rPr>
      <t>座等相关附属设施设备。</t>
    </r>
  </si>
  <si>
    <r>
      <rPr>
        <sz val="24"/>
        <rFont val="方正仿宋简体"/>
        <charset val="134"/>
      </rPr>
      <t>建设污水管网</t>
    </r>
    <r>
      <rPr>
        <sz val="24"/>
        <rFont val="宋体"/>
        <charset val="134"/>
      </rPr>
      <t>≥</t>
    </r>
    <r>
      <rPr>
        <sz val="24"/>
        <rFont val="Times New Roman"/>
        <charset val="134"/>
      </rPr>
      <t>35.7km</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：解决赛克散村</t>
    </r>
    <r>
      <rPr>
        <sz val="24"/>
        <rFont val="Times New Roman"/>
        <charset val="134"/>
      </rPr>
      <t>1123</t>
    </r>
    <r>
      <rPr>
        <sz val="24"/>
        <rFont val="方正仿宋简体"/>
        <charset val="134"/>
      </rPr>
      <t>户污水排放问题。提高村民生活质量，提升村庄基础设施水平，增强村庄吸引力。有效收集和处理污水，减少对环境的污染。促进生态环境可持续发展。</t>
    </r>
  </si>
  <si>
    <r>
      <rPr>
        <sz val="24"/>
        <rFont val="方正仿宋简体"/>
        <charset val="134"/>
      </rPr>
      <t>项目建成后，后续运维交由巴楚县水务集团具体负责，负责日常维护、设备检修等。本项目实施预计可以带动当地就业</t>
    </r>
    <r>
      <rPr>
        <sz val="24"/>
        <rFont val="Times New Roman"/>
        <charset val="134"/>
      </rPr>
      <t>15-25</t>
    </r>
    <r>
      <rPr>
        <sz val="24"/>
        <rFont val="方正仿宋简体"/>
        <charset val="134"/>
      </rPr>
      <t>人，增加收入</t>
    </r>
    <r>
      <rPr>
        <sz val="24"/>
        <rFont val="Times New Roman"/>
        <charset val="134"/>
      </rPr>
      <t>18-30</t>
    </r>
    <r>
      <rPr>
        <sz val="24"/>
        <rFont val="方正仿宋简体"/>
        <charset val="134"/>
      </rPr>
      <t>余万元。后续由巴楚镇赛克散村进行运维管护。</t>
    </r>
  </si>
  <si>
    <t>汪生龙、吴松青</t>
  </si>
  <si>
    <t>BCX057</t>
  </si>
  <si>
    <r>
      <rPr>
        <sz val="24"/>
        <rFont val="方正仿宋简体"/>
        <charset val="134"/>
      </rPr>
      <t>巴楚县</t>
    </r>
    <r>
      <rPr>
        <sz val="24"/>
        <rFont val="Times New Roman"/>
        <charset val="134"/>
      </rPr>
      <t>2025</t>
    </r>
    <r>
      <rPr>
        <sz val="24"/>
        <rFont val="方正仿宋简体"/>
        <charset val="134"/>
      </rPr>
      <t>年农村公路建设项目</t>
    </r>
  </si>
  <si>
    <t>农村道路建设</t>
  </si>
  <si>
    <t>多来提巴格乡、夏马勒乡、阿克萨克马热勒乡、阿拉格尔乡、色力布亚镇、琼库尔恰克乡</t>
  </si>
  <si>
    <r>
      <rPr>
        <b/>
        <sz val="24"/>
        <rFont val="方正仿宋简体"/>
        <charset val="134"/>
      </rPr>
      <t>总投资</t>
    </r>
    <r>
      <rPr>
        <sz val="24"/>
        <rFont val="方正仿宋简体"/>
        <charset val="134"/>
      </rPr>
      <t>：</t>
    </r>
    <r>
      <rPr>
        <sz val="24"/>
        <rFont val="Times New Roman"/>
        <charset val="134"/>
      </rPr>
      <t>4200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：新建、改建农村公路</t>
    </r>
    <r>
      <rPr>
        <sz val="24"/>
        <rFont val="Times New Roman"/>
        <charset val="134"/>
      </rPr>
      <t>75.8km</t>
    </r>
    <r>
      <rPr>
        <sz val="24"/>
        <rFont val="方正仿宋简体"/>
        <charset val="134"/>
      </rPr>
      <t>，路基宽</t>
    </r>
    <r>
      <rPr>
        <sz val="24"/>
        <rFont val="Times New Roman"/>
        <charset val="134"/>
      </rPr>
      <t>4m</t>
    </r>
    <r>
      <rPr>
        <sz val="24"/>
        <rFont val="方正仿宋简体"/>
        <charset val="134"/>
      </rPr>
      <t>、</t>
    </r>
    <r>
      <rPr>
        <sz val="24"/>
        <rFont val="Times New Roman"/>
        <charset val="134"/>
      </rPr>
      <t>4.5m</t>
    </r>
    <r>
      <rPr>
        <sz val="24"/>
        <rFont val="方正仿宋简体"/>
        <charset val="134"/>
      </rPr>
      <t>、</t>
    </r>
    <r>
      <rPr>
        <sz val="24"/>
        <rFont val="Times New Roman"/>
        <charset val="134"/>
      </rPr>
      <t>5m</t>
    </r>
    <r>
      <rPr>
        <sz val="24"/>
        <rFont val="方正仿宋简体"/>
        <charset val="134"/>
      </rPr>
      <t>、</t>
    </r>
    <r>
      <rPr>
        <sz val="24"/>
        <rFont val="Times New Roman"/>
        <charset val="134"/>
      </rPr>
      <t>5.5m</t>
    </r>
    <r>
      <rPr>
        <sz val="24"/>
        <rFont val="方正仿宋简体"/>
        <charset val="134"/>
      </rPr>
      <t>，油面宽</t>
    </r>
    <r>
      <rPr>
        <sz val="24"/>
        <rFont val="Times New Roman"/>
        <charset val="134"/>
      </rPr>
      <t>3.5m</t>
    </r>
    <r>
      <rPr>
        <sz val="24"/>
        <rFont val="方正仿宋简体"/>
        <charset val="134"/>
      </rPr>
      <t>、</t>
    </r>
    <r>
      <rPr>
        <sz val="24"/>
        <rFont val="Times New Roman"/>
        <charset val="134"/>
      </rPr>
      <t>4m</t>
    </r>
    <r>
      <rPr>
        <sz val="24"/>
        <rFont val="方正仿宋简体"/>
        <charset val="134"/>
      </rPr>
      <t>、</t>
    </r>
    <r>
      <rPr>
        <sz val="24"/>
        <rFont val="Times New Roman"/>
        <charset val="134"/>
      </rPr>
      <t>4.5m</t>
    </r>
    <r>
      <rPr>
        <sz val="24"/>
        <rFont val="方正仿宋简体"/>
        <charset val="134"/>
      </rPr>
      <t>、</t>
    </r>
    <r>
      <rPr>
        <sz val="24"/>
        <rFont val="Times New Roman"/>
        <charset val="134"/>
      </rPr>
      <t>5m</t>
    </r>
    <r>
      <rPr>
        <sz val="24"/>
        <rFont val="方正仿宋简体"/>
        <charset val="134"/>
      </rPr>
      <t>；多来提巴格乡</t>
    </r>
    <r>
      <rPr>
        <sz val="24"/>
        <rFont val="Times New Roman"/>
        <charset val="134"/>
      </rPr>
      <t>8km</t>
    </r>
    <r>
      <rPr>
        <sz val="24"/>
        <rFont val="方正仿宋简体"/>
        <charset val="134"/>
      </rPr>
      <t>、阿瓦提镇</t>
    </r>
    <r>
      <rPr>
        <sz val="24"/>
        <rFont val="Times New Roman"/>
        <charset val="134"/>
      </rPr>
      <t>13km</t>
    </r>
    <r>
      <rPr>
        <sz val="24"/>
        <rFont val="方正仿宋简体"/>
        <charset val="134"/>
      </rPr>
      <t>、琼库尔恰克乡</t>
    </r>
    <r>
      <rPr>
        <sz val="24"/>
        <rFont val="Times New Roman"/>
        <charset val="134"/>
      </rPr>
      <t>7km</t>
    </r>
    <r>
      <rPr>
        <sz val="24"/>
        <rFont val="方正仿宋简体"/>
        <charset val="134"/>
      </rPr>
      <t>、色力布亚镇</t>
    </r>
    <r>
      <rPr>
        <sz val="24"/>
        <rFont val="Times New Roman"/>
        <charset val="134"/>
      </rPr>
      <t>10km</t>
    </r>
    <r>
      <rPr>
        <sz val="24"/>
        <rFont val="方正仿宋简体"/>
        <charset val="134"/>
      </rPr>
      <t>、夏马勒乡</t>
    </r>
    <r>
      <rPr>
        <sz val="24"/>
        <rFont val="Times New Roman"/>
        <charset val="134"/>
      </rPr>
      <t>11km</t>
    </r>
    <r>
      <rPr>
        <sz val="24"/>
        <rFont val="方正仿宋简体"/>
        <charset val="134"/>
      </rPr>
      <t>、阿克萨克马热勒乡</t>
    </r>
    <r>
      <rPr>
        <sz val="24"/>
        <rFont val="Times New Roman"/>
        <charset val="134"/>
      </rPr>
      <t>13km</t>
    </r>
    <r>
      <rPr>
        <sz val="24"/>
        <rFont val="方正仿宋简体"/>
        <charset val="134"/>
      </rPr>
      <t>、阿拉格尔乡油路</t>
    </r>
    <r>
      <rPr>
        <sz val="24"/>
        <rFont val="Times New Roman"/>
        <charset val="134"/>
      </rPr>
      <t>6.5km</t>
    </r>
    <r>
      <rPr>
        <sz val="24"/>
        <rFont val="方正仿宋简体"/>
        <charset val="134"/>
      </rPr>
      <t>；阿拉格尔乡通达路</t>
    </r>
    <r>
      <rPr>
        <sz val="24"/>
        <rFont val="Times New Roman"/>
        <charset val="134"/>
      </rPr>
      <t>7.3km</t>
    </r>
    <r>
      <rPr>
        <sz val="24"/>
        <rFont val="方正仿宋简体"/>
        <charset val="134"/>
      </rPr>
      <t>，路基</t>
    </r>
    <r>
      <rPr>
        <sz val="24"/>
        <rFont val="Times New Roman"/>
        <charset val="134"/>
      </rPr>
      <t>4m</t>
    </r>
    <r>
      <rPr>
        <sz val="24"/>
        <rFont val="方正仿宋简体"/>
        <charset val="134"/>
      </rPr>
      <t>，配套相关附属设施。</t>
    </r>
  </si>
  <si>
    <r>
      <rPr>
        <sz val="24"/>
        <color theme="1"/>
        <rFont val="方正仿宋简体"/>
        <charset val="134"/>
      </rPr>
      <t>改扩建里程</t>
    </r>
    <r>
      <rPr>
        <sz val="24"/>
        <color rgb="FF000000"/>
        <rFont val="宋体"/>
        <charset val="134"/>
      </rPr>
      <t>≥</t>
    </r>
    <r>
      <rPr>
        <sz val="24"/>
        <color rgb="FF000000"/>
        <rFont val="Times New Roman"/>
        <charset val="134"/>
      </rPr>
      <t>75.8km</t>
    </r>
    <r>
      <rPr>
        <sz val="24"/>
        <color rgb="FF000000"/>
        <rFont val="方正仿宋简体"/>
        <charset val="134"/>
      </rPr>
      <t>，项目验收合格率</t>
    </r>
    <r>
      <rPr>
        <sz val="24"/>
        <color rgb="FF000000"/>
        <rFont val="Times New Roman"/>
        <charset val="134"/>
      </rPr>
      <t>100%</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：带动当地就业人数</t>
    </r>
    <r>
      <rPr>
        <sz val="24"/>
        <color rgb="FF000000"/>
        <rFont val="宋体"/>
        <charset val="134"/>
      </rPr>
      <t>≥</t>
    </r>
    <r>
      <rPr>
        <sz val="24"/>
        <color rgb="FF000000"/>
        <rFont val="Times New Roman"/>
        <charset val="134"/>
      </rPr>
      <t>100</t>
    </r>
    <r>
      <rPr>
        <sz val="24"/>
        <color rgb="FF000000"/>
        <rFont val="方正仿宋简体"/>
        <charset val="134"/>
      </rPr>
      <t>人，受益脱贫户（含监测对象）数</t>
    </r>
    <r>
      <rPr>
        <sz val="24"/>
        <color rgb="FF000000"/>
        <rFont val="宋体"/>
        <charset val="134"/>
      </rPr>
      <t>≥</t>
    </r>
    <r>
      <rPr>
        <sz val="24"/>
        <color rgb="FF000000"/>
        <rFont val="Times New Roman"/>
        <charset val="134"/>
      </rPr>
      <t>10</t>
    </r>
    <r>
      <rPr>
        <sz val="24"/>
        <color rgb="FF000000"/>
        <rFont val="方正仿宋简体"/>
        <charset val="134"/>
      </rPr>
      <t>户，通过项目实施，改善村民出行条件，促进乡村基础设施建设，充分吸纳农村群众参与工程项目建设，带动短期就业，增强群众出行安全感、幸福感。</t>
    </r>
  </si>
  <si>
    <t>一是有效带动本地群众就业，增加群众收入；二是不断完善农村公路路网；改善群众生产生活，促进经济社会发展。</t>
  </si>
  <si>
    <t>BCX058</t>
  </si>
  <si>
    <r>
      <rPr>
        <sz val="24"/>
        <rFont val="方正仿宋简体"/>
        <charset val="134"/>
      </rPr>
      <t>巴楚县</t>
    </r>
    <r>
      <rPr>
        <sz val="24"/>
        <rFont val="Times New Roman"/>
        <charset val="134"/>
      </rPr>
      <t>2025</t>
    </r>
    <r>
      <rPr>
        <sz val="24"/>
        <rFont val="方正仿宋简体"/>
        <charset val="134"/>
      </rPr>
      <t>年村组道路改扩建项目</t>
    </r>
  </si>
  <si>
    <t>阿瓦提镇、英吾斯塘乡、琼库尔恰克乡、色力布亚镇、阿克萨克马热勒乡、多来提巴格乡、恰尔巴格乡</t>
  </si>
  <si>
    <r>
      <rPr>
        <b/>
        <sz val="24"/>
        <color rgb="FF000000"/>
        <rFont val="方正仿宋简体"/>
        <charset val="134"/>
      </rPr>
      <t>总投资：</t>
    </r>
    <r>
      <rPr>
        <sz val="24"/>
        <color rgb="FF000000"/>
        <rFont val="Times New Roman"/>
        <charset val="134"/>
      </rPr>
      <t>4700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改扩建农村公路</t>
    </r>
    <r>
      <rPr>
        <sz val="24"/>
        <color rgb="FF000000"/>
        <rFont val="Times New Roman"/>
        <charset val="134"/>
      </rPr>
      <t>69.2km</t>
    </r>
    <r>
      <rPr>
        <sz val="24"/>
        <color rgb="FF000000"/>
        <rFont val="方正仿宋简体"/>
        <charset val="134"/>
      </rPr>
      <t>，路基宽</t>
    </r>
    <r>
      <rPr>
        <sz val="24"/>
        <color rgb="FF000000"/>
        <rFont val="Times New Roman"/>
        <charset val="134"/>
      </rPr>
      <t>6.5m</t>
    </r>
    <r>
      <rPr>
        <sz val="24"/>
        <color rgb="FF000000"/>
        <rFont val="方正仿宋简体"/>
        <charset val="134"/>
      </rPr>
      <t>、</t>
    </r>
    <r>
      <rPr>
        <sz val="24"/>
        <color rgb="FF000000"/>
        <rFont val="Times New Roman"/>
        <charset val="134"/>
      </rPr>
      <t>7m</t>
    </r>
    <r>
      <rPr>
        <sz val="24"/>
        <color rgb="FF000000"/>
        <rFont val="方正仿宋简体"/>
        <charset val="134"/>
      </rPr>
      <t>，油面宽</t>
    </r>
    <r>
      <rPr>
        <sz val="24"/>
        <color rgb="FF000000"/>
        <rFont val="Times New Roman"/>
        <charset val="134"/>
      </rPr>
      <t>6m</t>
    </r>
    <r>
      <rPr>
        <sz val="24"/>
        <color rgb="FF000000"/>
        <rFont val="方正仿宋简体"/>
        <charset val="134"/>
      </rPr>
      <t>，阿瓦提镇</t>
    </r>
    <r>
      <rPr>
        <sz val="24"/>
        <color rgb="FF000000"/>
        <rFont val="Times New Roman"/>
        <charset val="134"/>
      </rPr>
      <t>6.31km,</t>
    </r>
    <r>
      <rPr>
        <sz val="24"/>
        <color rgb="FF000000"/>
        <rFont val="方正仿宋简体"/>
        <charset val="134"/>
      </rPr>
      <t>英吾斯塘乡</t>
    </r>
    <r>
      <rPr>
        <sz val="24"/>
        <color rgb="FF000000"/>
        <rFont val="Times New Roman"/>
        <charset val="134"/>
      </rPr>
      <t>18.2km</t>
    </r>
    <r>
      <rPr>
        <sz val="24"/>
        <color rgb="FF000000"/>
        <rFont val="方正仿宋简体"/>
        <charset val="134"/>
      </rPr>
      <t>，琼库尔恰克乡</t>
    </r>
    <r>
      <rPr>
        <sz val="24"/>
        <color rgb="FF000000"/>
        <rFont val="Times New Roman"/>
        <charset val="134"/>
      </rPr>
      <t>8.1km</t>
    </r>
    <r>
      <rPr>
        <sz val="24"/>
        <color rgb="FF000000"/>
        <rFont val="方正仿宋简体"/>
        <charset val="134"/>
      </rPr>
      <t>，色力布亚镇</t>
    </r>
    <r>
      <rPr>
        <sz val="24"/>
        <color rgb="FF000000"/>
        <rFont val="Times New Roman"/>
        <charset val="134"/>
      </rPr>
      <t>11.4km</t>
    </r>
    <r>
      <rPr>
        <sz val="24"/>
        <color rgb="FF000000"/>
        <rFont val="方正仿宋简体"/>
        <charset val="134"/>
      </rPr>
      <t>，阿克萨克热马勒乡</t>
    </r>
    <r>
      <rPr>
        <sz val="24"/>
        <color rgb="FF000000"/>
        <rFont val="Times New Roman"/>
        <charset val="134"/>
      </rPr>
      <t>9km</t>
    </r>
    <r>
      <rPr>
        <sz val="24"/>
        <color rgb="FF000000"/>
        <rFont val="方正仿宋简体"/>
        <charset val="134"/>
      </rPr>
      <t>，多来提巴格乡</t>
    </r>
    <r>
      <rPr>
        <sz val="24"/>
        <color rgb="FF000000"/>
        <rFont val="Times New Roman"/>
        <charset val="134"/>
      </rPr>
      <t>8km</t>
    </r>
    <r>
      <rPr>
        <sz val="24"/>
        <color rgb="FF000000"/>
        <rFont val="方正仿宋简体"/>
        <charset val="134"/>
      </rPr>
      <t>，恰尔巴格乡</t>
    </r>
    <r>
      <rPr>
        <sz val="24"/>
        <color rgb="FF000000"/>
        <rFont val="Times New Roman"/>
        <charset val="134"/>
      </rPr>
      <t>8.19km</t>
    </r>
    <r>
      <rPr>
        <sz val="24"/>
        <color rgb="FF000000"/>
        <rFont val="方正仿宋简体"/>
        <charset val="134"/>
      </rPr>
      <t>，配套相关附属设施。</t>
    </r>
  </si>
  <si>
    <r>
      <rPr>
        <sz val="24"/>
        <rFont val="方正仿宋简体"/>
        <charset val="134"/>
      </rPr>
      <t>改扩建里程</t>
    </r>
    <r>
      <rPr>
        <sz val="24"/>
        <rFont val="宋体"/>
        <charset val="134"/>
      </rPr>
      <t>≥</t>
    </r>
    <r>
      <rPr>
        <sz val="24"/>
        <rFont val="Times New Roman"/>
        <charset val="134"/>
      </rPr>
      <t>69.2km</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：带动当地就业人数</t>
    </r>
    <r>
      <rPr>
        <sz val="24"/>
        <rFont val="宋体"/>
        <charset val="134"/>
      </rPr>
      <t>≥</t>
    </r>
    <r>
      <rPr>
        <sz val="24"/>
        <rFont val="Times New Roman"/>
        <charset val="134"/>
      </rPr>
      <t>80</t>
    </r>
    <r>
      <rPr>
        <sz val="24"/>
        <rFont val="方正仿宋简体"/>
        <charset val="134"/>
      </rPr>
      <t>人，受益脱贫户（含监测对象）数</t>
    </r>
    <r>
      <rPr>
        <sz val="24"/>
        <rFont val="宋体"/>
        <charset val="134"/>
      </rPr>
      <t>≥</t>
    </r>
    <r>
      <rPr>
        <sz val="24"/>
        <rFont val="Times New Roman"/>
        <charset val="134"/>
      </rPr>
      <t>6</t>
    </r>
    <r>
      <rPr>
        <sz val="24"/>
        <rFont val="方正仿宋简体"/>
        <charset val="134"/>
      </rPr>
      <t>户，通过项目实施，改善村民出行条件，促进乡村基础设施建设，充分吸纳农村群众参与工程项目建设，带动短期就业，增强群众出行安全感、幸福感。</t>
    </r>
  </si>
  <si>
    <t>通过项目实施有利于完善农村公路网，带动沿线经济发展，有利于改善农村人居环境整治，有利于农村交通基础实施更加完善，有利于群众就业增加经济收入。</t>
  </si>
  <si>
    <t>BCX059</t>
  </si>
  <si>
    <r>
      <rPr>
        <sz val="24"/>
        <rFont val="方正仿宋简体"/>
        <charset val="134"/>
      </rPr>
      <t>巴楚县</t>
    </r>
    <r>
      <rPr>
        <sz val="24"/>
        <rFont val="Times New Roman"/>
        <charset val="134"/>
      </rPr>
      <t>2025</t>
    </r>
    <r>
      <rPr>
        <sz val="24"/>
        <rFont val="方正仿宋简体"/>
        <charset val="134"/>
      </rPr>
      <t>年村组道路建设项目</t>
    </r>
  </si>
  <si>
    <t>阿纳库勒乡、阿瓦提镇、阿克萨克马热勒乡</t>
  </si>
  <si>
    <r>
      <rPr>
        <b/>
        <sz val="24"/>
        <rFont val="方正仿宋简体"/>
        <charset val="134"/>
      </rPr>
      <t>总投资</t>
    </r>
    <r>
      <rPr>
        <sz val="24"/>
        <rFont val="方正仿宋简体"/>
        <charset val="134"/>
      </rPr>
      <t>：</t>
    </r>
    <r>
      <rPr>
        <sz val="24"/>
        <rFont val="Times New Roman"/>
        <charset val="134"/>
      </rPr>
      <t>1200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：改建农村道路</t>
    </r>
    <r>
      <rPr>
        <sz val="24"/>
        <rFont val="Times New Roman"/>
        <charset val="134"/>
      </rPr>
      <t>24.722km</t>
    </r>
    <r>
      <rPr>
        <sz val="24"/>
        <rFont val="方正仿宋简体"/>
        <charset val="134"/>
      </rPr>
      <t>，配套相关附属设施。</t>
    </r>
  </si>
  <si>
    <r>
      <rPr>
        <sz val="24"/>
        <color theme="1"/>
        <rFont val="方正仿宋简体"/>
        <charset val="134"/>
      </rPr>
      <t>改扩建里程</t>
    </r>
    <r>
      <rPr>
        <sz val="24"/>
        <color theme="1"/>
        <rFont val="宋体"/>
        <charset val="134"/>
      </rPr>
      <t>≥</t>
    </r>
    <r>
      <rPr>
        <sz val="24"/>
        <color theme="1"/>
        <rFont val="Times New Roman"/>
        <charset val="134"/>
      </rPr>
      <t>24.722km</t>
    </r>
    <r>
      <rPr>
        <sz val="24"/>
        <color theme="1"/>
        <rFont val="方正仿宋简体"/>
        <charset val="134"/>
      </rPr>
      <t>，项目验收合格率</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带动当地就业人数</t>
    </r>
    <r>
      <rPr>
        <sz val="24"/>
        <color theme="1"/>
        <rFont val="宋体"/>
        <charset val="134"/>
      </rPr>
      <t>≥</t>
    </r>
    <r>
      <rPr>
        <sz val="24"/>
        <color theme="1"/>
        <rFont val="Times New Roman"/>
        <charset val="134"/>
      </rPr>
      <t>60</t>
    </r>
    <r>
      <rPr>
        <sz val="24"/>
        <color theme="1"/>
        <rFont val="方正仿宋简体"/>
        <charset val="134"/>
      </rPr>
      <t>人，受益脱贫户（含监测对象）数</t>
    </r>
    <r>
      <rPr>
        <sz val="24"/>
        <color theme="1"/>
        <rFont val="宋体"/>
        <charset val="134"/>
      </rPr>
      <t>≥</t>
    </r>
    <r>
      <rPr>
        <sz val="24"/>
        <color theme="1"/>
        <rFont val="Times New Roman"/>
        <charset val="134"/>
      </rPr>
      <t>6</t>
    </r>
    <r>
      <rPr>
        <sz val="24"/>
        <color theme="1"/>
        <rFont val="方正仿宋简体"/>
        <charset val="134"/>
      </rPr>
      <t>户，通过项目实施，改善村民出行条件，促进乡村基础设施建设，充分吸纳农村群众参与工程项目建设，带动短期就业，增强群众出行安全感、幸福感。</t>
    </r>
  </si>
  <si>
    <t>BCX084</t>
  </si>
  <si>
    <r>
      <rPr>
        <sz val="24"/>
        <rFont val="方正仿宋简体"/>
        <charset val="134"/>
      </rPr>
      <t>巴楚县恰尔巴格乡</t>
    </r>
    <r>
      <rPr>
        <sz val="24"/>
        <rFont val="Times New Roman"/>
        <charset val="134"/>
      </rPr>
      <t>2025</t>
    </r>
    <r>
      <rPr>
        <sz val="24"/>
        <rFont val="方正仿宋简体"/>
        <charset val="134"/>
      </rPr>
      <t>年道路建设项目</t>
    </r>
  </si>
  <si>
    <t>乡村振兴行动</t>
  </si>
  <si>
    <r>
      <rPr>
        <b/>
        <sz val="24"/>
        <rFont val="方正仿宋简体"/>
        <charset val="134"/>
      </rPr>
      <t>总投资</t>
    </r>
    <r>
      <rPr>
        <sz val="24"/>
        <rFont val="方正仿宋简体"/>
        <charset val="134"/>
      </rPr>
      <t>：</t>
    </r>
    <r>
      <rPr>
        <sz val="24"/>
        <rFont val="Times New Roman"/>
        <charset val="134"/>
      </rPr>
      <t>320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：新建道路</t>
    </r>
    <r>
      <rPr>
        <sz val="24"/>
        <rFont val="Times New Roman"/>
        <charset val="134"/>
      </rPr>
      <t>4km</t>
    </r>
    <r>
      <rPr>
        <sz val="24"/>
        <rFont val="方正仿宋简体"/>
        <charset val="134"/>
      </rPr>
      <t>，路面宽</t>
    </r>
    <r>
      <rPr>
        <sz val="24"/>
        <rFont val="Times New Roman"/>
        <charset val="134"/>
      </rPr>
      <t>6m</t>
    </r>
    <r>
      <rPr>
        <sz val="24"/>
        <rFont val="方正仿宋简体"/>
        <charset val="134"/>
      </rPr>
      <t>，并配套相关附属设施，每公里</t>
    </r>
    <r>
      <rPr>
        <sz val="24"/>
        <rFont val="Times New Roman"/>
        <charset val="134"/>
      </rPr>
      <t>80</t>
    </r>
    <r>
      <rPr>
        <sz val="24"/>
        <rFont val="方正仿宋简体"/>
        <charset val="134"/>
      </rPr>
      <t>万元。</t>
    </r>
  </si>
  <si>
    <r>
      <rPr>
        <sz val="24"/>
        <color theme="1"/>
        <rFont val="方正仿宋简体"/>
        <charset val="134"/>
      </rPr>
      <t>改扩建里程</t>
    </r>
    <r>
      <rPr>
        <sz val="24"/>
        <color rgb="FF000000"/>
        <rFont val="宋体"/>
        <charset val="134"/>
      </rPr>
      <t>≥</t>
    </r>
    <r>
      <rPr>
        <sz val="24"/>
        <color rgb="FF000000"/>
        <rFont val="Times New Roman"/>
        <charset val="134"/>
      </rPr>
      <t>4km</t>
    </r>
    <r>
      <rPr>
        <sz val="24"/>
        <color rgb="FF000000"/>
        <rFont val="方正仿宋简体"/>
        <charset val="134"/>
      </rPr>
      <t>，项目验收合格率</t>
    </r>
    <r>
      <rPr>
        <sz val="24"/>
        <color rgb="FF000000"/>
        <rFont val="Times New Roman"/>
        <charset val="134"/>
      </rPr>
      <t>100%</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：带动当地就业人数</t>
    </r>
    <r>
      <rPr>
        <sz val="24"/>
        <color rgb="FF000000"/>
        <rFont val="宋体"/>
        <charset val="134"/>
      </rPr>
      <t>≥</t>
    </r>
    <r>
      <rPr>
        <sz val="24"/>
        <color rgb="FF000000"/>
        <rFont val="Times New Roman"/>
        <charset val="134"/>
      </rPr>
      <t>15</t>
    </r>
    <r>
      <rPr>
        <sz val="24"/>
        <color rgb="FF000000"/>
        <rFont val="方正仿宋简体"/>
        <charset val="134"/>
      </rPr>
      <t>人，带动务工</t>
    </r>
    <r>
      <rPr>
        <sz val="24"/>
        <color rgb="FF000000"/>
        <rFont val="Times New Roman"/>
        <charset val="134"/>
      </rPr>
      <t>50</t>
    </r>
    <r>
      <rPr>
        <sz val="24"/>
        <color rgb="FF000000"/>
        <rFont val="方正仿宋简体"/>
        <charset val="134"/>
      </rPr>
      <t>人，人均增收</t>
    </r>
    <r>
      <rPr>
        <sz val="24"/>
        <color rgb="FF000000"/>
        <rFont val="Times New Roman"/>
        <charset val="134"/>
      </rPr>
      <t>2000</t>
    </r>
    <r>
      <rPr>
        <sz val="24"/>
        <color rgb="FF000000"/>
        <rFont val="方正仿宋简体"/>
        <charset val="134"/>
      </rPr>
      <t>元，受益脱贫户（含监测对象）数</t>
    </r>
    <r>
      <rPr>
        <sz val="24"/>
        <color rgb="FF000000"/>
        <rFont val="宋体"/>
        <charset val="134"/>
      </rPr>
      <t>≥</t>
    </r>
    <r>
      <rPr>
        <sz val="24"/>
        <color rgb="FF000000"/>
        <rFont val="Times New Roman"/>
        <charset val="134"/>
      </rPr>
      <t>10</t>
    </r>
    <r>
      <rPr>
        <sz val="24"/>
        <color rgb="FF000000"/>
        <rFont val="方正仿宋简体"/>
        <charset val="134"/>
      </rPr>
      <t>户，通过项目实施，改善村民出行条件，促进乡村基础设施建设，充分吸纳农村群众参与工程项目建设，带动短期就业，增强群众出行安全感、幸福感。</t>
    </r>
  </si>
  <si>
    <t>一是有效带动本地群众就业，增加群众收入；二是不断完善农村公路路网；改善群众生产生活，促进经济社会发展；三是推动乡村振兴示范村建设。</t>
  </si>
  <si>
    <t>刘鑫、贾中元</t>
  </si>
  <si>
    <t>BCX060</t>
  </si>
  <si>
    <r>
      <rPr>
        <sz val="24"/>
        <rFont val="方正仿宋简体"/>
        <charset val="134"/>
      </rPr>
      <t>巴楚县</t>
    </r>
    <r>
      <rPr>
        <sz val="24"/>
        <rFont val="Times New Roman"/>
        <charset val="134"/>
      </rPr>
      <t>2025</t>
    </r>
    <r>
      <rPr>
        <sz val="24"/>
        <rFont val="方正仿宋简体"/>
        <charset val="134"/>
      </rPr>
      <t>年推动乡村振兴重点道路建设项目</t>
    </r>
  </si>
  <si>
    <r>
      <rPr>
        <sz val="24"/>
        <rFont val="方正仿宋简体"/>
        <charset val="134"/>
      </rPr>
      <t>阿瓦提镇塔勒克（</t>
    </r>
    <r>
      <rPr>
        <sz val="24"/>
        <rFont val="Times New Roman"/>
        <charset val="134"/>
      </rPr>
      <t>3</t>
    </r>
    <r>
      <rPr>
        <sz val="24"/>
        <rFont val="方正仿宋简体"/>
        <charset val="134"/>
      </rPr>
      <t>）村、博孜（</t>
    </r>
    <r>
      <rPr>
        <sz val="24"/>
        <rFont val="Times New Roman"/>
        <charset val="134"/>
      </rPr>
      <t>15</t>
    </r>
    <r>
      <rPr>
        <sz val="24"/>
        <rFont val="方正仿宋简体"/>
        <charset val="134"/>
      </rPr>
      <t>）村、库勒博依（</t>
    </r>
    <r>
      <rPr>
        <sz val="24"/>
        <rFont val="Times New Roman"/>
        <charset val="134"/>
      </rPr>
      <t>16</t>
    </r>
    <r>
      <rPr>
        <sz val="24"/>
        <rFont val="方正仿宋简体"/>
        <charset val="134"/>
      </rPr>
      <t>）村；恰尔巴格乡其盖里克（</t>
    </r>
    <r>
      <rPr>
        <sz val="24"/>
        <rFont val="Times New Roman"/>
        <charset val="134"/>
      </rPr>
      <t>12</t>
    </r>
    <r>
      <rPr>
        <sz val="24"/>
        <rFont val="方正仿宋简体"/>
        <charset val="134"/>
      </rPr>
      <t>）村；多来提巴格乡库木且克勒（</t>
    </r>
    <r>
      <rPr>
        <sz val="24"/>
        <rFont val="Times New Roman"/>
        <charset val="134"/>
      </rPr>
      <t>1</t>
    </r>
    <r>
      <rPr>
        <sz val="24"/>
        <rFont val="方正仿宋简体"/>
        <charset val="134"/>
      </rPr>
      <t>）村、吾塘买里（</t>
    </r>
    <r>
      <rPr>
        <sz val="24"/>
        <rFont val="Times New Roman"/>
        <charset val="134"/>
      </rPr>
      <t>2</t>
    </r>
    <r>
      <rPr>
        <sz val="24"/>
        <rFont val="方正仿宋简体"/>
        <charset val="134"/>
      </rPr>
      <t>）村、开外孜力克（</t>
    </r>
    <r>
      <rPr>
        <sz val="24"/>
        <rFont val="Times New Roman"/>
        <charset val="134"/>
      </rPr>
      <t>3</t>
    </r>
    <r>
      <rPr>
        <sz val="24"/>
        <rFont val="方正仿宋简体"/>
        <charset val="134"/>
      </rPr>
      <t>）村、喀拉库勒诺（</t>
    </r>
    <r>
      <rPr>
        <sz val="24"/>
        <rFont val="Times New Roman"/>
        <charset val="134"/>
      </rPr>
      <t>7</t>
    </r>
    <r>
      <rPr>
        <sz val="24"/>
        <rFont val="方正仿宋简体"/>
        <charset val="134"/>
      </rPr>
      <t>）村、阿亚克诺（</t>
    </r>
    <r>
      <rPr>
        <sz val="24"/>
        <rFont val="Times New Roman"/>
        <charset val="134"/>
      </rPr>
      <t>12</t>
    </r>
    <r>
      <rPr>
        <sz val="24"/>
        <rFont val="方正仿宋简体"/>
        <charset val="134"/>
      </rPr>
      <t>）村、欧吐拉吾斯塘（</t>
    </r>
    <r>
      <rPr>
        <sz val="24"/>
        <rFont val="Times New Roman"/>
        <charset val="134"/>
      </rPr>
      <t>14</t>
    </r>
    <r>
      <rPr>
        <sz val="24"/>
        <rFont val="方正仿宋简体"/>
        <charset val="134"/>
      </rPr>
      <t>）村、玛衣仓（</t>
    </r>
    <r>
      <rPr>
        <sz val="24"/>
        <rFont val="Times New Roman"/>
        <charset val="134"/>
      </rPr>
      <t>17</t>
    </r>
    <r>
      <rPr>
        <sz val="24"/>
        <rFont val="方正仿宋简体"/>
        <charset val="134"/>
      </rPr>
      <t>）村、卡藏尼塔皮提（</t>
    </r>
    <r>
      <rPr>
        <sz val="24"/>
        <rFont val="Times New Roman"/>
        <charset val="134"/>
      </rPr>
      <t>21</t>
    </r>
    <r>
      <rPr>
        <sz val="24"/>
        <rFont val="方正仿宋简体"/>
        <charset val="134"/>
      </rPr>
      <t>）村；阿克萨马热勒乡库木库勒（</t>
    </r>
    <r>
      <rPr>
        <sz val="24"/>
        <rFont val="Times New Roman"/>
        <charset val="134"/>
      </rPr>
      <t>14</t>
    </r>
    <r>
      <rPr>
        <sz val="24"/>
        <rFont val="方正仿宋简体"/>
        <charset val="134"/>
      </rPr>
      <t>）村；英吾斯塘乡再库勒（</t>
    </r>
    <r>
      <rPr>
        <sz val="24"/>
        <rFont val="Times New Roman"/>
        <charset val="134"/>
      </rPr>
      <t>6</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</si>
  <si>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2590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：新建、改建农村公路</t>
    </r>
    <r>
      <rPr>
        <sz val="24"/>
        <rFont val="Times New Roman"/>
        <charset val="134"/>
      </rPr>
      <t>52.4km</t>
    </r>
    <r>
      <rPr>
        <sz val="24"/>
        <rFont val="方正仿宋简体"/>
        <charset val="134"/>
      </rPr>
      <t>，路基宽</t>
    </r>
    <r>
      <rPr>
        <sz val="24"/>
        <rFont val="Times New Roman"/>
        <charset val="134"/>
      </rPr>
      <t>4m</t>
    </r>
    <r>
      <rPr>
        <sz val="24"/>
        <rFont val="方正仿宋简体"/>
        <charset val="134"/>
      </rPr>
      <t>、</t>
    </r>
    <r>
      <rPr>
        <sz val="24"/>
        <rFont val="Times New Roman"/>
        <charset val="134"/>
      </rPr>
      <t>4.5m</t>
    </r>
    <r>
      <rPr>
        <sz val="24"/>
        <rFont val="方正仿宋简体"/>
        <charset val="134"/>
      </rPr>
      <t>、</t>
    </r>
    <r>
      <rPr>
        <sz val="24"/>
        <rFont val="Times New Roman"/>
        <charset val="134"/>
      </rPr>
      <t>5m</t>
    </r>
    <r>
      <rPr>
        <sz val="24"/>
        <rFont val="方正仿宋简体"/>
        <charset val="134"/>
      </rPr>
      <t>、</t>
    </r>
    <r>
      <rPr>
        <sz val="24"/>
        <rFont val="Times New Roman"/>
        <charset val="134"/>
      </rPr>
      <t>5.5m</t>
    </r>
    <r>
      <rPr>
        <sz val="24"/>
        <rFont val="方正仿宋简体"/>
        <charset val="134"/>
      </rPr>
      <t>，油面宽</t>
    </r>
    <r>
      <rPr>
        <sz val="24"/>
        <rFont val="Times New Roman"/>
        <charset val="134"/>
      </rPr>
      <t>3.5m</t>
    </r>
    <r>
      <rPr>
        <sz val="24"/>
        <rFont val="方正仿宋简体"/>
        <charset val="134"/>
      </rPr>
      <t>、</t>
    </r>
    <r>
      <rPr>
        <sz val="24"/>
        <rFont val="Times New Roman"/>
        <charset val="134"/>
      </rPr>
      <t>4m</t>
    </r>
    <r>
      <rPr>
        <sz val="24"/>
        <rFont val="方正仿宋简体"/>
        <charset val="134"/>
      </rPr>
      <t>、</t>
    </r>
    <r>
      <rPr>
        <sz val="24"/>
        <rFont val="Times New Roman"/>
        <charset val="134"/>
      </rPr>
      <t>4.5m</t>
    </r>
    <r>
      <rPr>
        <sz val="24"/>
        <rFont val="方正仿宋简体"/>
        <charset val="134"/>
      </rPr>
      <t>、</t>
    </r>
    <r>
      <rPr>
        <sz val="24"/>
        <rFont val="Times New Roman"/>
        <charset val="134"/>
      </rPr>
      <t>5m</t>
    </r>
    <r>
      <rPr>
        <sz val="24"/>
        <rFont val="方正仿宋简体"/>
        <charset val="134"/>
      </rPr>
      <t>，配套相关附属设施。</t>
    </r>
  </si>
  <si>
    <r>
      <rPr>
        <sz val="24"/>
        <rFont val="方正仿宋简体"/>
        <charset val="134"/>
      </rPr>
      <t>新改建里程</t>
    </r>
    <r>
      <rPr>
        <sz val="24"/>
        <rFont val="宋体"/>
        <charset val="134"/>
      </rPr>
      <t>≥</t>
    </r>
    <r>
      <rPr>
        <sz val="24"/>
        <rFont val="Times New Roman"/>
        <charset val="134"/>
      </rPr>
      <t>52.4</t>
    </r>
    <r>
      <rPr>
        <sz val="24"/>
        <rFont val="宋体"/>
        <charset val="134"/>
      </rPr>
      <t>km</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：带动当地就业人数</t>
    </r>
    <r>
      <rPr>
        <sz val="24"/>
        <rFont val="宋体"/>
        <charset val="134"/>
      </rPr>
      <t>≥</t>
    </r>
    <r>
      <rPr>
        <sz val="24"/>
        <rFont val="Times New Roman"/>
        <charset val="134"/>
      </rPr>
      <t>70</t>
    </r>
    <r>
      <rPr>
        <sz val="24"/>
        <rFont val="方正仿宋简体"/>
        <charset val="134"/>
      </rPr>
      <t>人，受益脱贫户（含监测对象）数</t>
    </r>
    <r>
      <rPr>
        <sz val="24"/>
        <rFont val="宋体"/>
        <charset val="134"/>
      </rPr>
      <t>≥</t>
    </r>
    <r>
      <rPr>
        <sz val="24"/>
        <rFont val="Times New Roman"/>
        <charset val="134"/>
      </rPr>
      <t>6</t>
    </r>
    <r>
      <rPr>
        <sz val="24"/>
        <rFont val="方正仿宋简体"/>
        <charset val="134"/>
      </rPr>
      <t>户，通过项目实施，改善村民出行条件，促进乡村基础设施建设，充分吸纳农村群众参与工程项目建设，带动短期就业，增强群众出行安全感、幸福感。</t>
    </r>
  </si>
  <si>
    <t>BCX061</t>
  </si>
  <si>
    <r>
      <rPr>
        <sz val="24"/>
        <rFont val="方正仿宋简体"/>
        <charset val="0"/>
      </rPr>
      <t>巴楚县</t>
    </r>
    <r>
      <rPr>
        <sz val="24"/>
        <rFont val="Times New Roman"/>
        <charset val="0"/>
      </rPr>
      <t>2025</t>
    </r>
    <r>
      <rPr>
        <sz val="24"/>
        <rFont val="方正仿宋简体"/>
        <charset val="0"/>
      </rPr>
      <t>年琼库尔恰克乡电力配套项目</t>
    </r>
  </si>
  <si>
    <t>农村电网建设</t>
  </si>
  <si>
    <r>
      <rPr>
        <sz val="24"/>
        <rFont val="方正仿宋简体"/>
        <charset val="134"/>
      </rPr>
      <t>琼库尔恰克乡阿克托格拉克（</t>
    </r>
    <r>
      <rPr>
        <sz val="24"/>
        <rFont val="Times New Roman"/>
        <charset val="134"/>
      </rPr>
      <t>16</t>
    </r>
    <r>
      <rPr>
        <sz val="24"/>
        <rFont val="方正仿宋简体"/>
        <charset val="134"/>
      </rPr>
      <t>）村</t>
    </r>
  </si>
  <si>
    <r>
      <rPr>
        <b/>
        <sz val="24"/>
        <color rgb="FF000000"/>
        <rFont val="方正仿宋简体"/>
        <charset val="134"/>
      </rPr>
      <t>总投资：</t>
    </r>
    <r>
      <rPr>
        <sz val="24"/>
        <color rgb="FF000000"/>
        <rFont val="Times New Roman"/>
        <charset val="134"/>
      </rPr>
      <t>350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新建琼库尔恰克乡阿克托格拉克（</t>
    </r>
    <r>
      <rPr>
        <sz val="24"/>
        <color rgb="FF000000"/>
        <rFont val="Times New Roman"/>
        <charset val="134"/>
      </rPr>
      <t>16</t>
    </r>
    <r>
      <rPr>
        <sz val="24"/>
        <color rgb="FF000000"/>
        <rFont val="方正仿宋简体"/>
        <charset val="134"/>
      </rPr>
      <t>）村</t>
    </r>
    <r>
      <rPr>
        <sz val="24"/>
        <color rgb="FF000000"/>
        <rFont val="Times New Roman"/>
        <charset val="134"/>
      </rPr>
      <t>10KV</t>
    </r>
    <r>
      <rPr>
        <sz val="24"/>
        <color rgb="FF000000"/>
        <rFont val="方正仿宋简体"/>
        <charset val="134"/>
      </rPr>
      <t>线路</t>
    </r>
    <r>
      <rPr>
        <sz val="24"/>
        <color rgb="FF000000"/>
        <rFont val="Times New Roman"/>
        <charset val="134"/>
      </rPr>
      <t>13km</t>
    </r>
    <r>
      <rPr>
        <sz val="24"/>
        <color rgb="FF000000"/>
        <rFont val="方正仿宋简体"/>
        <charset val="134"/>
      </rPr>
      <t>并配套直线立杆、耐张杆、导线、箱式变压器等附属设施设备。</t>
    </r>
  </si>
  <si>
    <r>
      <rPr>
        <sz val="24"/>
        <rFont val="方正仿宋简体"/>
        <charset val="134"/>
      </rPr>
      <t>新建</t>
    </r>
    <r>
      <rPr>
        <sz val="24"/>
        <rFont val="Times New Roman"/>
        <charset val="134"/>
      </rPr>
      <t>10KV</t>
    </r>
    <r>
      <rPr>
        <sz val="24"/>
        <rFont val="方正仿宋简体"/>
        <charset val="134"/>
      </rPr>
      <t>线路</t>
    </r>
    <r>
      <rPr>
        <sz val="24"/>
        <rFont val="宋体"/>
        <charset val="134"/>
      </rPr>
      <t>≥</t>
    </r>
    <r>
      <rPr>
        <sz val="24"/>
        <rFont val="Times New Roman"/>
        <charset val="134"/>
      </rPr>
      <t>13km</t>
    </r>
    <r>
      <rPr>
        <sz val="24"/>
        <rFont val="方正仿宋简体"/>
        <charset val="134"/>
      </rPr>
      <t>；</t>
    </r>
    <r>
      <rPr>
        <b/>
        <sz val="24"/>
        <rFont val="Times New Roman"/>
        <charset val="134"/>
      </rPr>
      <t xml:space="preserve">
</t>
    </r>
    <r>
      <rPr>
        <b/>
        <sz val="24"/>
        <rFont val="方正仿宋简体"/>
        <charset val="134"/>
      </rPr>
      <t>经济效益：</t>
    </r>
    <r>
      <rPr>
        <sz val="24"/>
        <rFont val="方正仿宋简体"/>
        <charset val="134"/>
      </rPr>
      <t>带动增加当地群众就业年均收入</t>
    </r>
    <r>
      <rPr>
        <sz val="24"/>
        <rFont val="宋体"/>
        <charset val="134"/>
      </rPr>
      <t>≥</t>
    </r>
    <r>
      <rPr>
        <sz val="24"/>
        <rFont val="Times New Roman"/>
        <charset val="134"/>
      </rPr>
      <t>2000</t>
    </r>
    <r>
      <rPr>
        <sz val="24"/>
        <rFont val="方正仿宋简体"/>
        <charset val="134"/>
      </rPr>
      <t>元</t>
    </r>
    <r>
      <rPr>
        <sz val="24"/>
        <rFont val="Times New Roman"/>
        <charset val="134"/>
      </rPr>
      <t>/</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受益脱贫人口（含监测对象）数</t>
    </r>
    <r>
      <rPr>
        <sz val="24"/>
        <rFont val="宋体"/>
        <charset val="134"/>
      </rPr>
      <t>≥</t>
    </r>
    <r>
      <rPr>
        <sz val="24"/>
        <rFont val="Times New Roman"/>
        <charset val="134"/>
      </rPr>
      <t>3</t>
    </r>
    <r>
      <rPr>
        <sz val="24"/>
        <rFont val="方正仿宋简体"/>
        <charset val="134"/>
      </rPr>
      <t>人，通过本项目的实施，为加工厂的后续使用及发展产业提供基础条件，促进农产品加工可持续发展，持续促进农村经济发展。</t>
    </r>
  </si>
  <si>
    <r>
      <rPr>
        <sz val="24"/>
        <rFont val="方正仿宋简体"/>
        <charset val="134"/>
      </rPr>
      <t>项目建设期间可带动当地群众就业不少于</t>
    </r>
    <r>
      <rPr>
        <sz val="24"/>
        <rFont val="Times New Roman"/>
        <charset val="134"/>
      </rPr>
      <t>5</t>
    </r>
    <r>
      <rPr>
        <sz val="24"/>
        <rFont val="方正仿宋简体"/>
        <charset val="134"/>
      </rPr>
      <t>人，其中脱贫人口（含监测对象）人数</t>
    </r>
    <r>
      <rPr>
        <sz val="24"/>
        <rFont val="Times New Roman"/>
        <charset val="134"/>
      </rPr>
      <t>3</t>
    </r>
    <r>
      <rPr>
        <sz val="24"/>
        <rFont val="方正仿宋简体"/>
        <charset val="134"/>
      </rPr>
      <t>人，人均可增收</t>
    </r>
    <r>
      <rPr>
        <sz val="24"/>
        <rFont val="Times New Roman"/>
        <charset val="134"/>
      </rPr>
      <t>2000</t>
    </r>
    <r>
      <rPr>
        <sz val="24"/>
        <rFont val="方正仿宋简体"/>
        <charset val="134"/>
      </rPr>
      <t>元；</t>
    </r>
    <r>
      <rPr>
        <sz val="24"/>
        <rFont val="Times New Roman"/>
        <charset val="134"/>
      </rPr>
      <t xml:space="preserve">
</t>
    </r>
    <r>
      <rPr>
        <sz val="24"/>
        <rFont val="方正仿宋简体"/>
        <charset val="134"/>
      </rPr>
      <t>资产权属：项目建成后，根据我县资产收益分配管理办法，划分至阿克托格拉克（</t>
    </r>
    <r>
      <rPr>
        <sz val="24"/>
        <rFont val="Times New Roman"/>
        <charset val="134"/>
      </rPr>
      <t>16</t>
    </r>
    <r>
      <rPr>
        <sz val="24"/>
        <rFont val="方正仿宋简体"/>
        <charset val="134"/>
      </rPr>
      <t>）村进行管理。</t>
    </r>
  </si>
  <si>
    <t>BCX062</t>
  </si>
  <si>
    <t>巴楚县恰尔巴格乡产业配套设施建设项目</t>
  </si>
  <si>
    <r>
      <rPr>
        <sz val="24"/>
        <color rgb="FF000000"/>
        <rFont val="方正仿宋简体"/>
        <charset val="134"/>
      </rPr>
      <t>恰尔巴格乡达里亚博依（</t>
    </r>
    <r>
      <rPr>
        <sz val="24"/>
        <color rgb="FF000000"/>
        <rFont val="Times New Roman"/>
        <charset val="134"/>
      </rPr>
      <t>2</t>
    </r>
    <r>
      <rPr>
        <sz val="24"/>
        <color rgb="FF000000"/>
        <rFont val="方正仿宋简体"/>
        <charset val="134"/>
      </rPr>
      <t>）村</t>
    </r>
  </si>
  <si>
    <r>
      <rPr>
        <b/>
        <sz val="24"/>
        <color rgb="FF000000"/>
        <rFont val="方正仿宋简体"/>
        <charset val="134"/>
      </rPr>
      <t>总投资：</t>
    </r>
    <r>
      <rPr>
        <sz val="24"/>
        <color rgb="FF000000"/>
        <rFont val="Times New Roman"/>
        <charset val="134"/>
      </rPr>
      <t>80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对恰尔巴格乡</t>
    </r>
    <r>
      <rPr>
        <sz val="24"/>
        <color rgb="FF000000"/>
        <rFont val="Times New Roman"/>
        <charset val="134"/>
      </rPr>
      <t>2</t>
    </r>
    <r>
      <rPr>
        <sz val="24"/>
        <color rgb="FF000000"/>
        <rFont val="方正仿宋简体"/>
        <charset val="134"/>
      </rPr>
      <t>村大棚进行维修和补齐附属设施，新建电线杆</t>
    </r>
    <r>
      <rPr>
        <sz val="24"/>
        <color rgb="FF000000"/>
        <rFont val="Times New Roman"/>
        <charset val="134"/>
      </rPr>
      <t>8</t>
    </r>
    <r>
      <rPr>
        <sz val="24"/>
        <color rgb="FF000000"/>
        <rFont val="方正仿宋简体"/>
        <charset val="134"/>
      </rPr>
      <t>根，电线</t>
    </r>
    <r>
      <rPr>
        <sz val="24"/>
        <color rgb="FF000000"/>
        <rFont val="Times New Roman"/>
        <charset val="134"/>
      </rPr>
      <t>4000m</t>
    </r>
    <r>
      <rPr>
        <sz val="24"/>
        <color rgb="FF000000"/>
        <rFont val="方正仿宋简体"/>
        <charset val="134"/>
      </rPr>
      <t>，电路、水路检修，电动机、螳螂臂检修跟换</t>
    </r>
    <r>
      <rPr>
        <sz val="24"/>
        <color rgb="FF000000"/>
        <rFont val="Times New Roman"/>
        <charset val="134"/>
      </rPr>
      <t>38</t>
    </r>
    <r>
      <rPr>
        <sz val="24"/>
        <color rgb="FF000000"/>
        <rFont val="方正仿宋简体"/>
        <charset val="134"/>
      </rPr>
      <t>处，并配套相关附属设施。</t>
    </r>
  </si>
  <si>
    <r>
      <rPr>
        <sz val="24"/>
        <rFont val="方正仿宋简体"/>
        <charset val="134"/>
      </rPr>
      <t>经济效益：带动本地就业</t>
    </r>
    <r>
      <rPr>
        <sz val="24"/>
        <rFont val="Times New Roman"/>
        <charset val="134"/>
      </rPr>
      <t>10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20</t>
    </r>
    <r>
      <rPr>
        <sz val="24"/>
        <rFont val="方正仿宋简体"/>
        <charset val="134"/>
      </rPr>
      <t>人</t>
    </r>
    <r>
      <rPr>
        <sz val="24"/>
        <rFont val="宋体"/>
        <charset val="134"/>
      </rPr>
      <t>；</t>
    </r>
    <r>
      <rPr>
        <sz val="24"/>
        <rFont val="Times New Roman"/>
        <charset val="134"/>
      </rPr>
      <t xml:space="preserve">
</t>
    </r>
    <r>
      <rPr>
        <sz val="24"/>
        <rFont val="方正仿宋简体"/>
        <charset val="134"/>
      </rPr>
      <t>社会效益：受益面积</t>
    </r>
    <r>
      <rPr>
        <sz val="24"/>
        <rFont val="Times New Roman"/>
        <charset val="134"/>
      </rPr>
      <t>141</t>
    </r>
    <r>
      <rPr>
        <sz val="24"/>
        <rFont val="方正仿宋简体"/>
        <charset val="134"/>
      </rPr>
      <t>万亩，提高水资源利用率和保证率，全面提升灌溉水平，降低运行成本，提高大棚使用率、实现就地就近就业增收，同步提升劳动就业技能、激发内生发展动力，促进乡村基础设施建设。满意度：受益农户满意度</t>
    </r>
    <r>
      <rPr>
        <sz val="24"/>
        <rFont val="宋体"/>
        <charset val="134"/>
      </rPr>
      <t>≥</t>
    </r>
    <r>
      <rPr>
        <sz val="24"/>
        <rFont val="Times New Roman"/>
        <charset val="134"/>
      </rPr>
      <t>95%</t>
    </r>
    <r>
      <rPr>
        <sz val="24"/>
        <rFont val="方正仿宋简体"/>
        <charset val="134"/>
      </rPr>
      <t>以上。</t>
    </r>
  </si>
  <si>
    <r>
      <rPr>
        <sz val="24"/>
        <rFont val="方正仿宋简体"/>
        <charset val="134"/>
      </rPr>
      <t>预计带动当地务工</t>
    </r>
    <r>
      <rPr>
        <sz val="24"/>
        <rFont val="Times New Roman"/>
        <charset val="134"/>
      </rPr>
      <t>10</t>
    </r>
    <r>
      <rPr>
        <sz val="24"/>
        <rFont val="方正仿宋简体"/>
        <charset val="134"/>
      </rPr>
      <t>人，人均增收</t>
    </r>
    <r>
      <rPr>
        <sz val="24"/>
        <rFont val="Times New Roman"/>
        <charset val="134"/>
      </rPr>
      <t>2000</t>
    </r>
    <r>
      <rPr>
        <sz val="24"/>
        <rFont val="方正仿宋简体"/>
        <charset val="134"/>
      </rPr>
      <t>元以上；</t>
    </r>
    <r>
      <rPr>
        <sz val="24"/>
        <rFont val="Times New Roman"/>
        <charset val="134"/>
      </rPr>
      <t xml:space="preserve">
</t>
    </r>
    <r>
      <rPr>
        <sz val="24"/>
        <rFont val="方正仿宋简体"/>
        <charset val="134"/>
      </rPr>
      <t>项目与建成后由</t>
    </r>
    <r>
      <rPr>
        <sz val="24"/>
        <rFont val="Times New Roman"/>
        <charset val="134"/>
      </rPr>
      <t>2</t>
    </r>
    <r>
      <rPr>
        <sz val="24"/>
        <rFont val="方正仿宋简体"/>
        <charset val="134"/>
      </rPr>
      <t>村、负责运行维护。</t>
    </r>
  </si>
  <si>
    <t>BCX063</t>
  </si>
  <si>
    <r>
      <rPr>
        <sz val="24"/>
        <rFont val="方正仿宋简体"/>
        <charset val="0"/>
      </rPr>
      <t>巴楚县阿克萨克马热勒乡</t>
    </r>
    <r>
      <rPr>
        <sz val="24"/>
        <rFont val="Times New Roman"/>
        <charset val="0"/>
      </rPr>
      <t>2025</t>
    </r>
    <r>
      <rPr>
        <sz val="24"/>
        <rFont val="方正仿宋简体"/>
        <charset val="0"/>
      </rPr>
      <t>年小市场附属设施配套建设项目</t>
    </r>
  </si>
  <si>
    <r>
      <rPr>
        <sz val="24"/>
        <rFont val="方正仿宋简体"/>
        <charset val="134"/>
      </rPr>
      <t>阿克萨克马热勒乡阿克萨克</t>
    </r>
    <r>
      <rPr>
        <sz val="24"/>
        <rFont val="Times New Roman"/>
        <charset val="134"/>
      </rPr>
      <t xml:space="preserve"> </t>
    </r>
    <r>
      <rPr>
        <sz val="24"/>
        <rFont val="方正仿宋简体"/>
        <charset val="134"/>
      </rPr>
      <t>马热勒（</t>
    </r>
    <r>
      <rPr>
        <sz val="24"/>
        <rFont val="Times New Roman"/>
        <charset val="134"/>
      </rPr>
      <t>13</t>
    </r>
    <r>
      <rPr>
        <sz val="24"/>
        <rFont val="方正仿宋简体"/>
        <charset val="134"/>
      </rPr>
      <t>）村</t>
    </r>
  </si>
  <si>
    <r>
      <rPr>
        <b/>
        <sz val="24"/>
        <color rgb="FF000000"/>
        <rFont val="方正仿宋简体"/>
        <charset val="134"/>
      </rPr>
      <t>总投资：</t>
    </r>
    <r>
      <rPr>
        <sz val="24"/>
        <color rgb="FF000000"/>
        <rFont val="Times New Roman"/>
        <charset val="134"/>
      </rPr>
      <t>95</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在阿克萨克马热勒乡小市场新建室外供电线路</t>
    </r>
    <r>
      <rPr>
        <sz val="24"/>
        <color rgb="FF000000"/>
        <rFont val="Times New Roman"/>
        <charset val="134"/>
      </rPr>
      <t>1100m</t>
    </r>
    <r>
      <rPr>
        <sz val="24"/>
        <color rgb="FF000000"/>
        <rFont val="方正仿宋简体"/>
        <charset val="134"/>
      </rPr>
      <t>，配套相关附属设施。</t>
    </r>
  </si>
  <si>
    <r>
      <rPr>
        <sz val="24"/>
        <rFont val="方正仿宋简体"/>
        <charset val="134"/>
      </rPr>
      <t>新建室外供电线路</t>
    </r>
    <r>
      <rPr>
        <sz val="24"/>
        <rFont val="宋体"/>
        <charset val="134"/>
      </rPr>
      <t>≥</t>
    </r>
    <r>
      <rPr>
        <sz val="24"/>
        <rFont val="Times New Roman"/>
        <charset val="134"/>
      </rPr>
      <t>1100m</t>
    </r>
    <r>
      <rPr>
        <sz val="24"/>
        <rFont val="方正仿宋简体"/>
        <charset val="134"/>
      </rPr>
      <t>；</t>
    </r>
    <r>
      <rPr>
        <b/>
        <sz val="24"/>
        <rFont val="Times New Roman"/>
        <charset val="134"/>
      </rPr>
      <t xml:space="preserve">
</t>
    </r>
    <r>
      <rPr>
        <b/>
        <sz val="24"/>
        <rFont val="方正仿宋简体"/>
        <charset val="134"/>
      </rPr>
      <t>经济效益</t>
    </r>
    <r>
      <rPr>
        <sz val="24"/>
        <rFont val="方正仿宋简体"/>
        <charset val="134"/>
      </rPr>
      <t>：以就业惠民为突破口、以服务壮大市场运营为发展思路，促进租赁单位扩大投资规模，增加就近就地就业岗位，可扩大投资企业的投资投产规模，可增加受益脱贫</t>
    </r>
    <r>
      <rPr>
        <sz val="24"/>
        <rFont val="Times New Roman"/>
        <charset val="134"/>
      </rPr>
      <t>15</t>
    </r>
    <r>
      <rPr>
        <sz val="24"/>
        <rFont val="方正仿宋简体"/>
        <charset val="134"/>
      </rPr>
      <t>户</t>
    </r>
    <r>
      <rPr>
        <sz val="24"/>
        <rFont val="Times New Roman"/>
        <charset val="134"/>
      </rPr>
      <t>30</t>
    </r>
    <r>
      <rPr>
        <sz val="24"/>
        <rFont val="方正仿宋简体"/>
        <charset val="134"/>
      </rPr>
      <t>人，增加就近就地就业岗位</t>
    </r>
    <r>
      <rPr>
        <sz val="24"/>
        <rFont val="Times New Roman"/>
        <charset val="134"/>
      </rPr>
      <t>20</t>
    </r>
    <r>
      <rPr>
        <sz val="24"/>
        <rFont val="方正仿宋简体"/>
        <charset val="134"/>
      </rPr>
      <t>人以上；</t>
    </r>
    <r>
      <rPr>
        <sz val="24"/>
        <rFont val="Times New Roman"/>
        <charset val="134"/>
      </rPr>
      <t xml:space="preserve">
</t>
    </r>
    <r>
      <rPr>
        <b/>
        <sz val="24"/>
        <rFont val="方正仿宋简体"/>
        <charset val="134"/>
      </rPr>
      <t>社会效益</t>
    </r>
    <r>
      <rPr>
        <sz val="24"/>
        <rFont val="方正仿宋简体"/>
        <charset val="134"/>
      </rPr>
      <t>：该项目的建成，使阿克萨克马热勒乡经济结构具有积极意义，同时在保护现有产业链的基础上，能够实现扩链、增链，推动乡镇产业转型升级，为实施乡村兴战略、保持经济平稳较快增长奠定坚实的基础。</t>
    </r>
  </si>
  <si>
    <r>
      <rPr>
        <sz val="24"/>
        <rFont val="方正仿宋简体"/>
        <charset val="134"/>
      </rPr>
      <t>项目建设过程中预计可带动当地劳动人口</t>
    </r>
    <r>
      <rPr>
        <sz val="24"/>
        <rFont val="Times New Roman"/>
        <charset val="134"/>
      </rPr>
      <t>20</t>
    </r>
    <r>
      <rPr>
        <sz val="24"/>
        <rFont val="方正仿宋简体"/>
        <charset val="134"/>
      </rPr>
      <t>人，人均可增收</t>
    </r>
    <r>
      <rPr>
        <sz val="24"/>
        <rFont val="Times New Roman"/>
        <charset val="134"/>
      </rPr>
      <t>5000</t>
    </r>
    <r>
      <rPr>
        <sz val="24"/>
        <rFont val="方正仿宋简体"/>
        <charset val="134"/>
      </rPr>
      <t>元以上。项目建成后，可使小市场提供</t>
    </r>
    <r>
      <rPr>
        <sz val="24"/>
        <rFont val="Times New Roman"/>
        <charset val="134"/>
      </rPr>
      <t>30</t>
    </r>
    <r>
      <rPr>
        <sz val="24"/>
        <rFont val="方正仿宋简体"/>
        <charset val="134"/>
      </rPr>
      <t>个门面房，可提供</t>
    </r>
    <r>
      <rPr>
        <sz val="24"/>
        <rFont val="Times New Roman"/>
        <charset val="134"/>
      </rPr>
      <t>30</t>
    </r>
    <r>
      <rPr>
        <sz val="24"/>
        <rFont val="方正仿宋简体"/>
        <charset val="134"/>
      </rPr>
      <t>个就业岗位，带动本地人就业。</t>
    </r>
  </si>
  <si>
    <t>潘荣森、明杰</t>
  </si>
  <si>
    <t>BCX064</t>
  </si>
  <si>
    <r>
      <rPr>
        <sz val="24"/>
        <rFont val="方正仿宋简体"/>
        <charset val="134"/>
      </rPr>
      <t>巴楚县</t>
    </r>
    <r>
      <rPr>
        <sz val="24"/>
        <rFont val="Times New Roman"/>
        <charset val="134"/>
      </rPr>
      <t>2025</t>
    </r>
    <r>
      <rPr>
        <sz val="24"/>
        <rFont val="方正仿宋简体"/>
        <charset val="134"/>
      </rPr>
      <t>年村组道路提升改造项目</t>
    </r>
  </si>
  <si>
    <r>
      <rPr>
        <sz val="24"/>
        <color theme="1"/>
        <rFont val="方正仿宋简体"/>
        <charset val="134"/>
      </rPr>
      <t>阿克萨马热勒乡吉格代库勒（</t>
    </r>
    <r>
      <rPr>
        <sz val="24"/>
        <color theme="1"/>
        <rFont val="Times New Roman"/>
        <charset val="134"/>
      </rPr>
      <t>6</t>
    </r>
    <r>
      <rPr>
        <sz val="24"/>
        <color theme="1"/>
        <rFont val="方正仿宋简体"/>
        <charset val="134"/>
      </rPr>
      <t>）村</t>
    </r>
    <r>
      <rPr>
        <sz val="24"/>
        <color theme="1"/>
        <rFont val="Times New Roman"/>
        <charset val="134"/>
      </rPr>
      <t xml:space="preserve">
</t>
    </r>
    <r>
      <rPr>
        <sz val="24"/>
        <color theme="1"/>
        <rFont val="方正仿宋简体"/>
        <charset val="134"/>
      </rPr>
      <t>三岔口镇拜什吐普（</t>
    </r>
    <r>
      <rPr>
        <sz val="24"/>
        <color theme="1"/>
        <rFont val="Times New Roman"/>
        <charset val="134"/>
      </rPr>
      <t>9</t>
    </r>
    <r>
      <rPr>
        <sz val="24"/>
        <color theme="1"/>
        <rFont val="方正仿宋简体"/>
        <charset val="134"/>
      </rPr>
      <t>）村</t>
    </r>
  </si>
  <si>
    <r>
      <rPr>
        <b/>
        <sz val="24"/>
        <color theme="1"/>
        <rFont val="方正仿宋简体"/>
        <charset val="134"/>
      </rPr>
      <t>总投资：</t>
    </r>
    <r>
      <rPr>
        <sz val="24"/>
        <color theme="1"/>
        <rFont val="Times New Roman"/>
        <charset val="134"/>
      </rPr>
      <t>374.5</t>
    </r>
    <r>
      <rPr>
        <sz val="24"/>
        <color theme="1"/>
        <rFont val="方正仿宋简体"/>
        <charset val="134"/>
      </rPr>
      <t>万元</t>
    </r>
    <r>
      <rPr>
        <sz val="24"/>
        <color theme="1"/>
        <rFont val="Times New Roman"/>
        <charset val="134"/>
      </rPr>
      <t xml:space="preserve">
</t>
    </r>
    <r>
      <rPr>
        <b/>
        <sz val="24"/>
        <color theme="1"/>
        <rFont val="方正仿宋简体"/>
        <charset val="134"/>
      </rPr>
      <t>建设内容：</t>
    </r>
    <r>
      <rPr>
        <sz val="24"/>
        <color theme="1"/>
        <rFont val="方正仿宋简体"/>
        <charset val="134"/>
      </rPr>
      <t>改造柏油路</t>
    </r>
    <r>
      <rPr>
        <sz val="24"/>
        <color theme="1"/>
        <rFont val="Times New Roman"/>
        <charset val="134"/>
      </rPr>
      <t>6.469km</t>
    </r>
    <r>
      <rPr>
        <sz val="24"/>
        <color theme="1"/>
        <rFont val="方正仿宋简体"/>
        <charset val="134"/>
      </rPr>
      <t>、新建砂砾路</t>
    </r>
    <r>
      <rPr>
        <sz val="24"/>
        <color theme="1"/>
        <rFont val="Times New Roman"/>
        <charset val="134"/>
      </rPr>
      <t>0.914km</t>
    </r>
    <r>
      <rPr>
        <sz val="24"/>
        <color theme="1"/>
        <rFont val="方正仿宋简体"/>
        <charset val="134"/>
      </rPr>
      <t>，配套相关附属设施。</t>
    </r>
  </si>
  <si>
    <r>
      <rPr>
        <sz val="24"/>
        <color theme="1"/>
        <rFont val="方正仿宋简体"/>
        <charset val="134"/>
      </rPr>
      <t>提升改造柏油路</t>
    </r>
    <r>
      <rPr>
        <sz val="24"/>
        <color theme="1"/>
        <rFont val="Times New Roman"/>
        <charset val="134"/>
      </rPr>
      <t>6.469km</t>
    </r>
    <r>
      <rPr>
        <sz val="24"/>
        <color theme="1"/>
        <rFont val="方正仿宋简体"/>
        <charset val="134"/>
      </rPr>
      <t>、新建砂砾路</t>
    </r>
    <r>
      <rPr>
        <sz val="24"/>
        <color theme="1"/>
        <rFont val="Times New Roman"/>
        <charset val="134"/>
      </rPr>
      <t>0.914km</t>
    </r>
    <r>
      <rPr>
        <sz val="24"/>
        <color theme="1"/>
        <rFont val="方正仿宋简体"/>
        <charset val="134"/>
      </rPr>
      <t>，受益行政村数</t>
    </r>
    <r>
      <rPr>
        <sz val="24"/>
        <color theme="1"/>
        <rFont val="宋体"/>
        <charset val="134"/>
      </rPr>
      <t>≥</t>
    </r>
    <r>
      <rPr>
        <sz val="24"/>
        <color theme="1"/>
        <rFont val="Times New Roman"/>
        <charset val="134"/>
      </rPr>
      <t>2</t>
    </r>
    <r>
      <rPr>
        <sz val="24"/>
        <color theme="1"/>
        <rFont val="方正仿宋简体"/>
        <charset val="134"/>
      </rPr>
      <t>个，项目验收合格率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：受益脱贫户（含监测对象）户数</t>
    </r>
    <r>
      <rPr>
        <sz val="24"/>
        <color theme="1"/>
        <rFont val="宋体"/>
        <charset val="134"/>
      </rPr>
      <t>≥</t>
    </r>
    <r>
      <rPr>
        <sz val="24"/>
        <color theme="1"/>
        <rFont val="Times New Roman"/>
        <charset val="134"/>
      </rPr>
      <t>100</t>
    </r>
    <r>
      <rPr>
        <sz val="24"/>
        <color theme="1"/>
        <rFont val="方正仿宋简体"/>
        <charset val="134"/>
      </rPr>
      <t>户，方便群众出行，提升群众幸福感。项目建设过程当中预计带动就业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元以上。群众满意度</t>
    </r>
    <r>
      <rPr>
        <sz val="24"/>
        <color theme="1"/>
        <rFont val="宋体"/>
        <charset val="134"/>
      </rPr>
      <t>≥</t>
    </r>
    <r>
      <rPr>
        <sz val="24"/>
        <color theme="1"/>
        <rFont val="Times New Roman"/>
        <charset val="134"/>
      </rPr>
      <t>95%</t>
    </r>
    <r>
      <rPr>
        <sz val="24"/>
        <color theme="1"/>
        <rFont val="方正仿宋简体"/>
        <charset val="134"/>
      </rPr>
      <t>。</t>
    </r>
  </si>
  <si>
    <r>
      <rPr>
        <sz val="24"/>
        <color theme="1"/>
        <rFont val="方正仿宋简体"/>
        <charset val="134"/>
      </rPr>
      <t>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t>
    </r>
    <r>
      <rPr>
        <sz val="24"/>
        <color theme="1"/>
        <rFont val="Times New Roman"/>
        <charset val="134"/>
      </rPr>
      <t xml:space="preserve">
</t>
    </r>
    <r>
      <rPr>
        <sz val="24"/>
        <color theme="1"/>
        <rFont val="方正仿宋简体"/>
        <charset val="134"/>
      </rPr>
      <t>项目建成后移交至村委会管理、维护，提高群众生活安全。</t>
    </r>
  </si>
  <si>
    <t>BCX065</t>
  </si>
  <si>
    <t>巴楚县多来提巴格乡农村道路以工代赈项目</t>
  </si>
  <si>
    <t>巴楚县多来提巴格乡</t>
  </si>
  <si>
    <r>
      <rPr>
        <b/>
        <sz val="24"/>
        <rFont val="方正仿宋简体"/>
        <charset val="134"/>
      </rPr>
      <t>总投资</t>
    </r>
    <r>
      <rPr>
        <sz val="24"/>
        <rFont val="方正仿宋简体"/>
        <charset val="134"/>
      </rPr>
      <t>：</t>
    </r>
    <r>
      <rPr>
        <sz val="24"/>
        <rFont val="Times New Roman"/>
        <charset val="134"/>
      </rPr>
      <t>300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：改建</t>
    </r>
    <r>
      <rPr>
        <sz val="24"/>
        <rFont val="Times New Roman"/>
        <charset val="134"/>
      </rPr>
      <t>3.5m-4.5m</t>
    </r>
    <r>
      <rPr>
        <sz val="24"/>
        <rFont val="方正仿宋简体"/>
        <charset val="134"/>
      </rPr>
      <t>农村道路</t>
    </r>
    <r>
      <rPr>
        <sz val="24"/>
        <rFont val="Times New Roman"/>
        <charset val="134"/>
      </rPr>
      <t>6km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</si>
  <si>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1415</t>
    </r>
    <r>
      <rPr>
        <sz val="24"/>
        <rFont val="方正仿宋简体"/>
        <charset val="134"/>
      </rPr>
      <t>人，项目建成后可改善人居环境，带动脱贫群众就业。</t>
    </r>
  </si>
  <si>
    <r>
      <rPr>
        <sz val="24"/>
        <rFont val="方正仿宋简体"/>
        <charset val="134"/>
      </rPr>
      <t>本项目优先带动本地群众</t>
    </r>
    <r>
      <rPr>
        <sz val="24"/>
        <rFont val="Times New Roman"/>
        <charset val="134"/>
      </rPr>
      <t>83</t>
    </r>
    <r>
      <rPr>
        <sz val="24"/>
        <rFont val="方正仿宋简体"/>
        <charset val="134"/>
      </rPr>
      <t>人就业，预计发放本地群众劳动报酬</t>
    </r>
    <r>
      <rPr>
        <sz val="24"/>
        <rFont val="Times New Roman"/>
        <charset val="134"/>
      </rPr>
      <t>93</t>
    </r>
    <r>
      <rPr>
        <sz val="24"/>
        <rFont val="方正仿宋简体"/>
        <charset val="134"/>
      </rPr>
      <t>万元，实施该项目可进一步提升交通基础实施条件，便利群众出行。</t>
    </r>
  </si>
  <si>
    <t>刘山山、王晓菲</t>
  </si>
  <si>
    <t>BCX066</t>
  </si>
  <si>
    <r>
      <rPr>
        <sz val="24"/>
        <color theme="1"/>
        <rFont val="方正仿宋简体"/>
        <charset val="134"/>
      </rPr>
      <t>巴楚县阿拉格尔乡</t>
    </r>
    <r>
      <rPr>
        <sz val="24"/>
        <color theme="1"/>
        <rFont val="Times New Roman"/>
        <charset val="134"/>
      </rPr>
      <t>2025</t>
    </r>
    <r>
      <rPr>
        <sz val="24"/>
        <color theme="1"/>
        <rFont val="方正仿宋简体"/>
        <charset val="134"/>
      </rPr>
      <t>年中央财政以工代赈项目</t>
    </r>
  </si>
  <si>
    <t>巴楚县阿拉格尔乡</t>
  </si>
  <si>
    <r>
      <rPr>
        <b/>
        <sz val="24"/>
        <rFont val="方正仿宋简体"/>
        <charset val="134"/>
      </rPr>
      <t>总投资</t>
    </r>
    <r>
      <rPr>
        <sz val="24"/>
        <rFont val="方正仿宋简体"/>
        <charset val="134"/>
      </rPr>
      <t>：</t>
    </r>
    <r>
      <rPr>
        <sz val="24"/>
        <rFont val="Times New Roman"/>
        <charset val="134"/>
      </rPr>
      <t>378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6.37km</t>
    </r>
    <r>
      <rPr>
        <sz val="24"/>
        <rFont val="方正仿宋简体"/>
        <charset val="134"/>
      </rPr>
      <t>，宽</t>
    </r>
    <r>
      <rPr>
        <sz val="24"/>
        <rFont val="Times New Roman"/>
        <charset val="134"/>
      </rPr>
      <t>4.5m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</si>
  <si>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6.37km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32000</t>
    </r>
    <r>
      <rPr>
        <sz val="24"/>
        <rFont val="方正仿宋简体"/>
        <charset val="134"/>
      </rPr>
      <t>人，该项目可改善人居环境，带动脱贫群众就业。</t>
    </r>
  </si>
  <si>
    <r>
      <rPr>
        <sz val="24"/>
        <rFont val="方正仿宋简体"/>
        <charset val="134"/>
      </rPr>
      <t>本项目优先带动本地群众</t>
    </r>
    <r>
      <rPr>
        <sz val="24"/>
        <rFont val="Times New Roman"/>
        <charset val="134"/>
      </rPr>
      <t>100</t>
    </r>
    <r>
      <rPr>
        <sz val="24"/>
        <rFont val="方正仿宋简体"/>
        <charset val="134"/>
      </rPr>
      <t>人就业，预计发放本地群众劳动报酬</t>
    </r>
    <r>
      <rPr>
        <sz val="24"/>
        <rFont val="Times New Roman"/>
        <charset val="134"/>
      </rPr>
      <t>115</t>
    </r>
    <r>
      <rPr>
        <sz val="24"/>
        <rFont val="方正仿宋简体"/>
        <charset val="134"/>
      </rPr>
      <t>万元，实施该项目可进一步提升交通基础实施条件，便利群众出行。</t>
    </r>
  </si>
  <si>
    <t>刘鑫、王晓菲</t>
  </si>
  <si>
    <t>BCX067</t>
  </si>
  <si>
    <r>
      <rPr>
        <sz val="24"/>
        <color theme="1"/>
        <rFont val="方正仿宋简体"/>
        <charset val="134"/>
      </rPr>
      <t>巴楚县阿纳库勒乡</t>
    </r>
    <r>
      <rPr>
        <sz val="24"/>
        <color theme="1"/>
        <rFont val="Times New Roman"/>
        <charset val="134"/>
      </rPr>
      <t>2025</t>
    </r>
    <r>
      <rPr>
        <sz val="24"/>
        <color theme="1"/>
        <rFont val="方正仿宋简体"/>
        <charset val="134"/>
      </rPr>
      <t>年中央财政以工代赈项目</t>
    </r>
  </si>
  <si>
    <t>巴楚县阿纳库勒乡</t>
  </si>
  <si>
    <r>
      <rPr>
        <b/>
        <sz val="24"/>
        <rFont val="方正仿宋简体"/>
        <charset val="134"/>
      </rPr>
      <t>总投资</t>
    </r>
    <r>
      <rPr>
        <sz val="24"/>
        <rFont val="方正仿宋简体"/>
        <charset val="134"/>
      </rPr>
      <t>：</t>
    </r>
    <r>
      <rPr>
        <sz val="24"/>
        <rFont val="Times New Roman"/>
        <charset val="134"/>
      </rPr>
      <t>360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6.25km</t>
    </r>
    <r>
      <rPr>
        <sz val="24"/>
        <rFont val="方正仿宋简体"/>
        <charset val="134"/>
      </rPr>
      <t>，宽</t>
    </r>
    <r>
      <rPr>
        <sz val="24"/>
        <rFont val="Times New Roman"/>
        <charset val="134"/>
      </rPr>
      <t>4.5m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</si>
  <si>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6.25km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1877</t>
    </r>
    <r>
      <rPr>
        <sz val="24"/>
        <rFont val="方正仿宋简体"/>
        <charset val="134"/>
      </rPr>
      <t>人，项目建成后可改善人居环境，带动脱贫群众就业。</t>
    </r>
  </si>
  <si>
    <r>
      <rPr>
        <sz val="24"/>
        <rFont val="方正仿宋简体"/>
        <charset val="134"/>
      </rPr>
      <t>本项目优先带动本地群众</t>
    </r>
    <r>
      <rPr>
        <sz val="24"/>
        <rFont val="Times New Roman"/>
        <charset val="134"/>
      </rPr>
      <t>88</t>
    </r>
    <r>
      <rPr>
        <sz val="24"/>
        <rFont val="方正仿宋简体"/>
        <charset val="134"/>
      </rPr>
      <t>人就业，预计发放本地群众劳动报酬</t>
    </r>
    <r>
      <rPr>
        <sz val="24"/>
        <rFont val="Times New Roman"/>
        <charset val="134"/>
      </rPr>
      <t>110</t>
    </r>
    <r>
      <rPr>
        <sz val="24"/>
        <rFont val="方正仿宋简体"/>
        <charset val="134"/>
      </rPr>
      <t>万元，实施该项目可进一步提升交通基层实施条件，便利群众出行。</t>
    </r>
  </si>
  <si>
    <t>牛振东、王晓菲</t>
  </si>
  <si>
    <t>BCX068</t>
  </si>
  <si>
    <r>
      <rPr>
        <sz val="24"/>
        <color theme="1"/>
        <rFont val="方正仿宋简体"/>
        <charset val="134"/>
      </rPr>
      <t>巴楚县琼库尔恰克乡</t>
    </r>
    <r>
      <rPr>
        <sz val="24"/>
        <color theme="1"/>
        <rFont val="Times New Roman"/>
        <charset val="134"/>
      </rPr>
      <t>2025</t>
    </r>
    <r>
      <rPr>
        <sz val="24"/>
        <color theme="1"/>
        <rFont val="方正仿宋简体"/>
        <charset val="134"/>
      </rPr>
      <t>年中央财政以工代赈项目</t>
    </r>
  </si>
  <si>
    <t>巴楚县琼库尔恰克乡</t>
  </si>
  <si>
    <r>
      <rPr>
        <b/>
        <sz val="24"/>
        <rFont val="方正仿宋简体"/>
        <charset val="134"/>
      </rPr>
      <t>总投资</t>
    </r>
    <r>
      <rPr>
        <sz val="24"/>
        <rFont val="方正仿宋简体"/>
        <charset val="134"/>
      </rPr>
      <t>：</t>
    </r>
    <r>
      <rPr>
        <sz val="24"/>
        <rFont val="Times New Roman"/>
        <charset val="134"/>
      </rPr>
      <t>395</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6.5km</t>
    </r>
    <r>
      <rPr>
        <sz val="24"/>
        <rFont val="方正仿宋简体"/>
        <charset val="134"/>
      </rPr>
      <t>，宽</t>
    </r>
    <r>
      <rPr>
        <sz val="24"/>
        <rFont val="Times New Roman"/>
        <charset val="134"/>
      </rPr>
      <t>4.5m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</si>
  <si>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6.5km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42000</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</si>
  <si>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110</t>
    </r>
    <r>
      <rPr>
        <sz val="24"/>
        <rFont val="方正仿宋简体"/>
        <charset val="134"/>
      </rPr>
      <t>人就业，预计发放本地群众劳动报酬</t>
    </r>
    <r>
      <rPr>
        <sz val="24"/>
        <rFont val="Times New Roman"/>
        <charset val="134"/>
      </rPr>
      <t>121</t>
    </r>
    <r>
      <rPr>
        <sz val="24"/>
        <rFont val="方正仿宋简体"/>
        <charset val="134"/>
      </rPr>
      <t>万元，实施该项目可进一步提升交通基础实施条件，便利群众出行。</t>
    </r>
  </si>
  <si>
    <t>BCX069</t>
  </si>
  <si>
    <r>
      <rPr>
        <sz val="24"/>
        <color theme="1"/>
        <rFont val="方正仿宋简体"/>
        <charset val="134"/>
      </rPr>
      <t>巴楚县夏马勒乡</t>
    </r>
    <r>
      <rPr>
        <sz val="24"/>
        <color theme="1"/>
        <rFont val="Times New Roman"/>
        <charset val="134"/>
      </rPr>
      <t>2025</t>
    </r>
    <r>
      <rPr>
        <sz val="24"/>
        <color theme="1"/>
        <rFont val="方正仿宋简体"/>
        <charset val="134"/>
      </rPr>
      <t>年中央财政以工代赈项目</t>
    </r>
  </si>
  <si>
    <t>巴楚县夏马勒乡</t>
  </si>
  <si>
    <r>
      <rPr>
        <b/>
        <sz val="24"/>
        <rFont val="方正仿宋简体"/>
        <charset val="134"/>
      </rPr>
      <t>总投资</t>
    </r>
    <r>
      <rPr>
        <sz val="24"/>
        <rFont val="方正仿宋简体"/>
        <charset val="134"/>
      </rPr>
      <t>：</t>
    </r>
    <r>
      <rPr>
        <sz val="24"/>
        <rFont val="Times New Roman"/>
        <charset val="134"/>
      </rPr>
      <t>395</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6.97km</t>
    </r>
    <r>
      <rPr>
        <sz val="24"/>
        <rFont val="方正仿宋简体"/>
        <charset val="134"/>
      </rPr>
      <t>，宽</t>
    </r>
    <r>
      <rPr>
        <sz val="24"/>
        <rFont val="Times New Roman"/>
        <charset val="134"/>
      </rPr>
      <t>4.5m</t>
    </r>
    <r>
      <rPr>
        <sz val="24"/>
        <rFont val="方正仿宋简体"/>
        <charset val="134"/>
      </rPr>
      <t>，配套基础设施。</t>
    </r>
  </si>
  <si>
    <r>
      <rPr>
        <sz val="24"/>
        <rFont val="方正仿宋简体"/>
        <charset val="134"/>
      </rPr>
      <t>建设农村道路</t>
    </r>
    <r>
      <rPr>
        <sz val="24"/>
        <rFont val="宋体"/>
        <charset val="134"/>
      </rPr>
      <t>≥</t>
    </r>
    <r>
      <rPr>
        <sz val="24"/>
        <rFont val="Times New Roman"/>
        <charset val="134"/>
      </rPr>
      <t>6.97km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8321</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</si>
  <si>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124</t>
    </r>
    <r>
      <rPr>
        <sz val="24"/>
        <rFont val="方正仿宋简体"/>
        <charset val="134"/>
      </rPr>
      <t>人就业，预计发放本地群众劳动报酬</t>
    </r>
    <r>
      <rPr>
        <sz val="24"/>
        <rFont val="Times New Roman"/>
        <charset val="134"/>
      </rPr>
      <t>124</t>
    </r>
    <r>
      <rPr>
        <sz val="24"/>
        <rFont val="方正仿宋简体"/>
        <charset val="134"/>
      </rPr>
      <t>万元，实施该项目可进一步提升交通基础实施条件，便利群众出行。</t>
    </r>
  </si>
  <si>
    <r>
      <rPr>
        <sz val="24"/>
        <rFont val="方正仿宋简体"/>
        <charset val="134"/>
      </rPr>
      <t>木拉提</t>
    </r>
    <r>
      <rPr>
        <sz val="24"/>
        <rFont val="Times New Roman"/>
        <charset val="134"/>
      </rPr>
      <t>·</t>
    </r>
    <r>
      <rPr>
        <sz val="24"/>
        <rFont val="方正仿宋简体"/>
        <charset val="134"/>
      </rPr>
      <t>库尔班、王晓菲</t>
    </r>
  </si>
  <si>
    <t>BCX070</t>
  </si>
  <si>
    <r>
      <rPr>
        <sz val="24"/>
        <color theme="1"/>
        <rFont val="方正仿宋简体"/>
        <charset val="134"/>
      </rPr>
      <t>巴楚县阿克萨克马热勒乡</t>
    </r>
    <r>
      <rPr>
        <sz val="24"/>
        <color theme="1"/>
        <rFont val="Times New Roman"/>
        <charset val="134"/>
      </rPr>
      <t>2025</t>
    </r>
    <r>
      <rPr>
        <sz val="24"/>
        <color theme="1"/>
        <rFont val="方正仿宋简体"/>
        <charset val="134"/>
      </rPr>
      <t>年中央财政以工代赈项目</t>
    </r>
  </si>
  <si>
    <t>巴楚县阿克萨克马热勒乡</t>
  </si>
  <si>
    <r>
      <rPr>
        <b/>
        <sz val="24"/>
        <rFont val="方正仿宋简体"/>
        <charset val="134"/>
      </rPr>
      <t>总投资</t>
    </r>
    <r>
      <rPr>
        <sz val="24"/>
        <rFont val="方正仿宋简体"/>
        <charset val="134"/>
      </rPr>
      <t>：</t>
    </r>
    <r>
      <rPr>
        <sz val="24"/>
        <rFont val="Times New Roman"/>
        <charset val="134"/>
      </rPr>
      <t>257</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：巷道硬化</t>
    </r>
    <r>
      <rPr>
        <sz val="24"/>
        <rFont val="Times New Roman"/>
        <charset val="134"/>
      </rPr>
      <t>23000</t>
    </r>
    <r>
      <rPr>
        <sz val="24"/>
        <rFont val="宋体"/>
        <charset val="134"/>
      </rPr>
      <t>㎡</t>
    </r>
    <r>
      <rPr>
        <sz val="24"/>
        <rFont val="方正仿宋简体"/>
        <charset val="134"/>
      </rPr>
      <t>，宽</t>
    </r>
    <r>
      <rPr>
        <sz val="24"/>
        <rFont val="Times New Roman"/>
        <charset val="134"/>
      </rPr>
      <t>1.5-2.5m</t>
    </r>
    <r>
      <rPr>
        <sz val="24"/>
        <rFont val="方正仿宋简体"/>
        <charset val="134"/>
      </rPr>
      <t>，配套相关附属设施。</t>
    </r>
  </si>
  <si>
    <r>
      <rPr>
        <sz val="24"/>
        <rFont val="方正仿宋简体"/>
        <charset val="134"/>
      </rPr>
      <t>巷道硬化</t>
    </r>
    <r>
      <rPr>
        <sz val="24"/>
        <rFont val="宋体"/>
        <charset val="134"/>
      </rPr>
      <t>≥</t>
    </r>
    <r>
      <rPr>
        <sz val="24"/>
        <rFont val="Times New Roman"/>
        <charset val="134"/>
      </rPr>
      <t>23000</t>
    </r>
    <r>
      <rPr>
        <sz val="24"/>
        <rFont val="宋体"/>
        <charset val="134"/>
      </rPr>
      <t>㎡</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11212</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</si>
  <si>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79</t>
    </r>
    <r>
      <rPr>
        <sz val="24"/>
        <rFont val="方正仿宋简体"/>
        <charset val="134"/>
      </rPr>
      <t>人就业，预计发放本地群众劳动报酬</t>
    </r>
    <r>
      <rPr>
        <sz val="24"/>
        <rFont val="Times New Roman"/>
        <charset val="134"/>
      </rPr>
      <t>78</t>
    </r>
    <r>
      <rPr>
        <sz val="24"/>
        <rFont val="方正仿宋简体"/>
        <charset val="134"/>
      </rPr>
      <t>万元，实施该项目可进一步提升交通基础实施条件，便利群众出行。</t>
    </r>
  </si>
  <si>
    <t>潘荣森、王晓菲</t>
  </si>
  <si>
    <t>BCX071</t>
  </si>
  <si>
    <t>巴楚县恰尔巴格乡农村道路以工代赈项目</t>
  </si>
  <si>
    <t>巴楚县恰尔巴格乡</t>
  </si>
  <si>
    <r>
      <rPr>
        <b/>
        <sz val="24"/>
        <rFont val="方正仿宋简体"/>
        <charset val="134"/>
      </rPr>
      <t>总投资</t>
    </r>
    <r>
      <rPr>
        <sz val="24"/>
        <rFont val="方正仿宋简体"/>
        <charset val="134"/>
      </rPr>
      <t>：</t>
    </r>
    <r>
      <rPr>
        <sz val="24"/>
        <rFont val="Times New Roman"/>
        <charset val="134"/>
      </rPr>
      <t>390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6.5km</t>
    </r>
    <r>
      <rPr>
        <sz val="24"/>
        <rFont val="方正仿宋简体"/>
        <charset val="134"/>
      </rPr>
      <t>，宽</t>
    </r>
    <r>
      <rPr>
        <sz val="24"/>
        <rFont val="Times New Roman"/>
        <charset val="134"/>
      </rPr>
      <t>4.5m</t>
    </r>
    <r>
      <rPr>
        <sz val="24"/>
        <rFont val="方正仿宋简体"/>
        <charset val="134"/>
      </rPr>
      <t>，配套附相关属设施。</t>
    </r>
  </si>
  <si>
    <r>
      <rPr>
        <sz val="24"/>
        <rFont val="方正仿宋简体"/>
        <charset val="134"/>
      </rPr>
      <t>建设农村道路</t>
    </r>
    <r>
      <rPr>
        <sz val="24"/>
        <rFont val="宋体"/>
        <charset val="134"/>
      </rPr>
      <t>≥</t>
    </r>
    <r>
      <rPr>
        <sz val="24"/>
        <rFont val="Times New Roman"/>
        <charset val="134"/>
      </rPr>
      <t>6.5km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1500</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</si>
  <si>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75</t>
    </r>
    <r>
      <rPr>
        <sz val="24"/>
        <rFont val="方正仿宋简体"/>
        <charset val="134"/>
      </rPr>
      <t>人就业，预计发放本地群众劳动报酬</t>
    </r>
    <r>
      <rPr>
        <sz val="24"/>
        <rFont val="Times New Roman"/>
        <charset val="134"/>
      </rPr>
      <t>119</t>
    </r>
    <r>
      <rPr>
        <sz val="24"/>
        <rFont val="方正仿宋简体"/>
        <charset val="134"/>
      </rPr>
      <t>万元，实施该项目可进一步提升交通基础实施条件，便利群众出行。</t>
    </r>
  </si>
  <si>
    <t>贾中元、王晓菲</t>
  </si>
  <si>
    <t>BCX072</t>
  </si>
  <si>
    <r>
      <rPr>
        <sz val="24"/>
        <color theme="1"/>
        <rFont val="方正仿宋简体"/>
        <charset val="134"/>
      </rPr>
      <t>巴楚县恰尔巴格乡</t>
    </r>
    <r>
      <rPr>
        <sz val="24"/>
        <color theme="1"/>
        <rFont val="Times New Roman"/>
        <charset val="134"/>
      </rPr>
      <t>2025</t>
    </r>
    <r>
      <rPr>
        <sz val="24"/>
        <color theme="1"/>
        <rFont val="方正仿宋简体"/>
        <charset val="134"/>
      </rPr>
      <t>年中央财政以工代赈项目</t>
    </r>
  </si>
  <si>
    <r>
      <rPr>
        <b/>
        <sz val="24"/>
        <rFont val="方正仿宋简体"/>
        <charset val="134"/>
      </rPr>
      <t>总投资</t>
    </r>
    <r>
      <rPr>
        <sz val="24"/>
        <rFont val="方正仿宋简体"/>
        <charset val="134"/>
      </rPr>
      <t>：</t>
    </r>
    <r>
      <rPr>
        <sz val="24"/>
        <rFont val="Times New Roman"/>
        <charset val="134"/>
      </rPr>
      <t>390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：道路硬化</t>
    </r>
    <r>
      <rPr>
        <sz val="24"/>
        <rFont val="Times New Roman"/>
        <charset val="134"/>
      </rPr>
      <t>27700</t>
    </r>
    <r>
      <rPr>
        <sz val="24"/>
        <rFont val="宋体"/>
        <charset val="134"/>
      </rPr>
      <t>㎡</t>
    </r>
    <r>
      <rPr>
        <sz val="24"/>
        <rFont val="方正仿宋简体"/>
        <charset val="134"/>
      </rPr>
      <t>，路宽</t>
    </r>
    <r>
      <rPr>
        <sz val="24"/>
        <rFont val="Times New Roman"/>
        <charset val="134"/>
      </rPr>
      <t>3-6m</t>
    </r>
    <r>
      <rPr>
        <sz val="24"/>
        <rFont val="方正仿宋简体"/>
        <charset val="134"/>
      </rPr>
      <t>，配套相关附属设施。</t>
    </r>
  </si>
  <si>
    <r>
      <rPr>
        <sz val="24"/>
        <rFont val="方正仿宋简体"/>
        <charset val="134"/>
      </rPr>
      <t>道路硬化</t>
    </r>
    <r>
      <rPr>
        <sz val="24"/>
        <rFont val="宋体"/>
        <charset val="134"/>
      </rPr>
      <t>≥</t>
    </r>
    <r>
      <rPr>
        <sz val="24"/>
        <rFont val="Times New Roman"/>
        <charset val="134"/>
      </rPr>
      <t>27700</t>
    </r>
    <r>
      <rPr>
        <sz val="24"/>
        <rFont val="宋体"/>
        <charset val="134"/>
      </rPr>
      <t>㎡</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450</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</si>
  <si>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84</t>
    </r>
    <r>
      <rPr>
        <sz val="24"/>
        <rFont val="方正仿宋简体"/>
        <charset val="134"/>
      </rPr>
      <t>人就业，预计发放本地群众劳动报酬</t>
    </r>
    <r>
      <rPr>
        <sz val="24"/>
        <rFont val="Times New Roman"/>
        <charset val="134"/>
      </rPr>
      <t>119</t>
    </r>
    <r>
      <rPr>
        <sz val="24"/>
        <rFont val="方正仿宋简体"/>
        <charset val="134"/>
      </rPr>
      <t>万元，实施该项目可进一步提升交通基础实施条件，便利群众出行。</t>
    </r>
  </si>
  <si>
    <t>BCX073</t>
  </si>
  <si>
    <t>巴楚县夏马勒国有林管理局基础设施建设项目</t>
  </si>
  <si>
    <t>巴楚县夏马勒国有林管理局</t>
  </si>
  <si>
    <r>
      <rPr>
        <b/>
        <sz val="24"/>
        <color theme="1"/>
        <rFont val="方正仿宋简体"/>
        <charset val="134"/>
      </rPr>
      <t>总投资</t>
    </r>
    <r>
      <rPr>
        <sz val="24"/>
        <color rgb="FF000000"/>
        <rFont val="方正仿宋简体"/>
        <charset val="134"/>
      </rPr>
      <t>：</t>
    </r>
    <r>
      <rPr>
        <sz val="24"/>
        <color rgb="FF000000"/>
        <rFont val="Times New Roman"/>
        <charset val="134"/>
      </rPr>
      <t>271</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：新建通达道路</t>
    </r>
    <r>
      <rPr>
        <sz val="24"/>
        <color rgb="FF000000"/>
        <rFont val="Times New Roman"/>
        <charset val="134"/>
      </rPr>
      <t>8.092km</t>
    </r>
    <r>
      <rPr>
        <sz val="24"/>
        <color rgb="FF000000"/>
        <rFont val="方正仿宋简体"/>
        <charset val="134"/>
      </rPr>
      <t>，并配套桥涵及相关附属设施。</t>
    </r>
  </si>
  <si>
    <r>
      <rPr>
        <sz val="24"/>
        <rFont val="方正仿宋简体"/>
        <charset val="134"/>
      </rPr>
      <t>新建砂石路</t>
    </r>
    <r>
      <rPr>
        <sz val="24"/>
        <rFont val="宋体"/>
        <charset val="134"/>
      </rPr>
      <t>≥</t>
    </r>
    <r>
      <rPr>
        <sz val="24"/>
        <rFont val="Times New Roman"/>
        <charset val="134"/>
      </rPr>
      <t>8.092km</t>
    </r>
    <r>
      <rPr>
        <sz val="24"/>
        <rFont val="方正仿宋简体"/>
        <charset val="134"/>
      </rPr>
      <t>，验收合格率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有效提升森林公园的基础设施建设，激发森林公园保育、科普、旅游等多方面的潜力。通过项目实施，改善村民出行条件，促进乡村基础设施建设，充分吸纳农村群众参与工程项目建设，带动短期就业，增强群众出行安全感、幸福感。</t>
    </r>
  </si>
  <si>
    <r>
      <rPr>
        <sz val="24"/>
        <rFont val="方正仿宋简体"/>
        <charset val="134"/>
      </rPr>
      <t>一是直接改善了</t>
    </r>
    <r>
      <rPr>
        <sz val="24"/>
        <rFont val="Times New Roman"/>
        <charset val="134"/>
      </rPr>
      <t>2</t>
    </r>
    <r>
      <rPr>
        <sz val="24"/>
        <rFont val="方正仿宋简体"/>
        <charset val="134"/>
      </rPr>
      <t>所护林站共</t>
    </r>
    <r>
      <rPr>
        <sz val="24"/>
        <rFont val="Times New Roman"/>
        <charset val="134"/>
      </rPr>
      <t>10</t>
    </r>
    <r>
      <rPr>
        <sz val="24"/>
        <rFont val="方正仿宋简体"/>
        <charset val="134"/>
      </rPr>
      <t>户</t>
    </r>
    <r>
      <rPr>
        <sz val="24"/>
        <rFont val="Times New Roman"/>
        <charset val="134"/>
      </rPr>
      <t>45</t>
    </r>
    <r>
      <rPr>
        <sz val="24"/>
        <rFont val="方正仿宋简体"/>
        <charset val="134"/>
      </rPr>
      <t>人的工作、生活及居住条件。二是可以带动当地的农业、牧业、旅游及其他产业的发展，增加相应群体的收入。</t>
    </r>
  </si>
  <si>
    <t>夏马勒国有林管理局</t>
  </si>
  <si>
    <t>谢云、王彦峰</t>
  </si>
  <si>
    <t>BCX074</t>
  </si>
  <si>
    <t>巴楚县多来提巴格乡人居环境整治提升项目</t>
  </si>
  <si>
    <r>
      <rPr>
        <sz val="24"/>
        <color rgb="FF000000"/>
        <rFont val="方正仿宋简体"/>
        <charset val="134"/>
      </rPr>
      <t>多来提巴格乡库木且克勒（</t>
    </r>
    <r>
      <rPr>
        <sz val="24"/>
        <color rgb="FF000000"/>
        <rFont val="Times New Roman"/>
        <charset val="134"/>
      </rPr>
      <t>1</t>
    </r>
    <r>
      <rPr>
        <sz val="24"/>
        <color rgb="FF000000"/>
        <rFont val="方正仿宋简体"/>
        <charset val="134"/>
      </rPr>
      <t>）村、开外孜力克（</t>
    </r>
    <r>
      <rPr>
        <sz val="24"/>
        <color rgb="FF000000"/>
        <rFont val="Times New Roman"/>
        <charset val="134"/>
      </rPr>
      <t>3</t>
    </r>
    <r>
      <rPr>
        <sz val="24"/>
        <color rgb="FF000000"/>
        <rFont val="方正仿宋简体"/>
        <charset val="134"/>
      </rPr>
      <t>）村、恰江（</t>
    </r>
    <r>
      <rPr>
        <sz val="24"/>
        <color rgb="FF000000"/>
        <rFont val="Times New Roman"/>
        <charset val="134"/>
      </rPr>
      <t>4</t>
    </r>
    <r>
      <rPr>
        <sz val="24"/>
        <color rgb="FF000000"/>
        <rFont val="方正仿宋简体"/>
        <charset val="134"/>
      </rPr>
      <t>）村、库如克铁热克（</t>
    </r>
    <r>
      <rPr>
        <sz val="24"/>
        <color rgb="FF000000"/>
        <rFont val="Times New Roman"/>
        <charset val="134"/>
      </rPr>
      <t>6</t>
    </r>
    <r>
      <rPr>
        <sz val="24"/>
        <color rgb="FF000000"/>
        <rFont val="方正仿宋简体"/>
        <charset val="134"/>
      </rPr>
      <t>）村、克其克托帕（</t>
    </r>
    <r>
      <rPr>
        <sz val="24"/>
        <color rgb="FF000000"/>
        <rFont val="Times New Roman"/>
        <charset val="134"/>
      </rPr>
      <t>10</t>
    </r>
    <r>
      <rPr>
        <sz val="24"/>
        <color rgb="FF000000"/>
        <rFont val="方正仿宋简体"/>
        <charset val="134"/>
      </rPr>
      <t>）村、欧吐拉吾斯塘（</t>
    </r>
    <r>
      <rPr>
        <sz val="24"/>
        <color rgb="FF000000"/>
        <rFont val="Times New Roman"/>
        <charset val="134"/>
      </rPr>
      <t>14</t>
    </r>
    <r>
      <rPr>
        <sz val="24"/>
        <color rgb="FF000000"/>
        <rFont val="方正仿宋简体"/>
        <charset val="134"/>
      </rPr>
      <t>）村、叶坎买里斯（</t>
    </r>
    <r>
      <rPr>
        <sz val="24"/>
        <color rgb="FF000000"/>
        <rFont val="Times New Roman"/>
        <charset val="134"/>
      </rPr>
      <t>15</t>
    </r>
    <r>
      <rPr>
        <sz val="24"/>
        <color rgb="FF000000"/>
        <rFont val="方正仿宋简体"/>
        <charset val="134"/>
      </rPr>
      <t>）村、塔格吾斯塘（</t>
    </r>
    <r>
      <rPr>
        <sz val="24"/>
        <color rgb="FF000000"/>
        <rFont val="Times New Roman"/>
        <charset val="134"/>
      </rPr>
      <t>16</t>
    </r>
    <r>
      <rPr>
        <sz val="24"/>
        <color rgb="FF000000"/>
        <rFont val="方正仿宋简体"/>
        <charset val="134"/>
      </rPr>
      <t>）村、和谐社区</t>
    </r>
  </si>
  <si>
    <r>
      <rPr>
        <b/>
        <sz val="24"/>
        <color rgb="FF000000"/>
        <rFont val="方正仿宋简体"/>
        <charset val="134"/>
      </rPr>
      <t>总投资：</t>
    </r>
    <r>
      <rPr>
        <sz val="24"/>
        <color rgb="FF000000"/>
        <rFont val="Times New Roman"/>
        <charset val="134"/>
      </rPr>
      <t>275.35383</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为多来提巴格乡进行林带换填土</t>
    </r>
    <r>
      <rPr>
        <sz val="24"/>
        <color rgb="FF000000"/>
        <rFont val="Times New Roman"/>
        <charset val="134"/>
      </rPr>
      <t>24646m³</t>
    </r>
    <r>
      <rPr>
        <sz val="24"/>
        <color rgb="FF000000"/>
        <rFont val="方正仿宋简体"/>
        <charset val="134"/>
      </rPr>
      <t>、垃圾清运</t>
    </r>
    <r>
      <rPr>
        <sz val="24"/>
        <color rgb="FF000000"/>
        <rFont val="Times New Roman"/>
        <charset val="134"/>
      </rPr>
      <t>18195m³</t>
    </r>
    <r>
      <rPr>
        <sz val="24"/>
        <color rgb="FF000000"/>
        <rFont val="方正仿宋简体"/>
        <charset val="134"/>
      </rPr>
      <t>、采购苗木</t>
    </r>
    <r>
      <rPr>
        <sz val="24"/>
        <color rgb="FF000000"/>
        <rFont val="Times New Roman"/>
        <charset val="134"/>
      </rPr>
      <t>5800</t>
    </r>
    <r>
      <rPr>
        <sz val="24"/>
        <color rgb="FF000000"/>
        <rFont val="方正仿宋简体"/>
        <charset val="134"/>
      </rPr>
      <t>棵、土地碎片化整理</t>
    </r>
    <r>
      <rPr>
        <sz val="24"/>
        <color rgb="FF000000"/>
        <rFont val="Times New Roman"/>
        <charset val="134"/>
      </rPr>
      <t>810</t>
    </r>
    <r>
      <rPr>
        <sz val="24"/>
        <color rgb="FF000000"/>
        <rFont val="方正仿宋简体"/>
        <charset val="134"/>
      </rPr>
      <t>亩，并配套相关附属设施。</t>
    </r>
  </si>
  <si>
    <r>
      <rPr>
        <sz val="24"/>
        <rFont val="方正仿宋简体"/>
        <charset val="134"/>
      </rPr>
      <t>林带换填土</t>
    </r>
    <r>
      <rPr>
        <sz val="24"/>
        <rFont val="宋体"/>
        <charset val="134"/>
      </rPr>
      <t>≥</t>
    </r>
    <r>
      <rPr>
        <sz val="24"/>
        <rFont val="Times New Roman"/>
        <charset val="134"/>
      </rPr>
      <t>24646m³</t>
    </r>
    <r>
      <rPr>
        <sz val="24"/>
        <rFont val="方正仿宋简体"/>
        <charset val="134"/>
      </rPr>
      <t>，采购苗木</t>
    </r>
    <r>
      <rPr>
        <sz val="24"/>
        <rFont val="宋体"/>
        <charset val="134"/>
      </rPr>
      <t>≥</t>
    </r>
    <r>
      <rPr>
        <sz val="24"/>
        <rFont val="Times New Roman"/>
        <charset val="134"/>
      </rPr>
      <t>5800</t>
    </r>
    <r>
      <rPr>
        <sz val="24"/>
        <rFont val="方正仿宋简体"/>
        <charset val="134"/>
      </rPr>
      <t>棵，垃圾清运</t>
    </r>
    <r>
      <rPr>
        <sz val="24"/>
        <rFont val="宋体"/>
        <charset val="134"/>
      </rPr>
      <t>≥</t>
    </r>
    <r>
      <rPr>
        <sz val="24"/>
        <rFont val="Times New Roman"/>
        <charset val="134"/>
      </rPr>
      <t>18195m³</t>
    </r>
    <r>
      <rPr>
        <sz val="24"/>
        <rFont val="方正仿宋简体"/>
        <charset val="134"/>
      </rPr>
      <t>，土地碎片化</t>
    </r>
    <r>
      <rPr>
        <sz val="24"/>
        <rFont val="宋体"/>
        <charset val="134"/>
      </rPr>
      <t>≥</t>
    </r>
    <r>
      <rPr>
        <sz val="24"/>
        <rFont val="Times New Roman"/>
        <charset val="134"/>
      </rPr>
      <t>810</t>
    </r>
    <r>
      <rPr>
        <sz val="24"/>
        <rFont val="方正仿宋简体"/>
        <charset val="134"/>
      </rPr>
      <t>亩，验收合格率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：通过实施此项目改善居民出行体验，沿路沿线改造将进一步提升道路品质，美化区域环境，提升群众出行效率和舒适度；</t>
    </r>
    <r>
      <rPr>
        <sz val="24"/>
        <rFont val="Times New Roman"/>
        <charset val="134"/>
      </rPr>
      <t xml:space="preserve">
</t>
    </r>
    <r>
      <rPr>
        <b/>
        <sz val="24"/>
        <rFont val="方正仿宋简体"/>
        <charset val="134"/>
      </rPr>
      <t>社会效益</t>
    </r>
    <r>
      <rPr>
        <sz val="24"/>
        <rFont val="方正仿宋简体"/>
        <charset val="134"/>
      </rPr>
      <t>：带动就业、创业人数</t>
    </r>
    <r>
      <rPr>
        <sz val="24"/>
        <rFont val="宋体"/>
        <charset val="134"/>
      </rPr>
      <t>≥</t>
    </r>
    <r>
      <rPr>
        <sz val="24"/>
        <rFont val="Times New Roman"/>
        <charset val="134"/>
      </rPr>
      <t>15</t>
    </r>
    <r>
      <rPr>
        <sz val="24"/>
        <rFont val="方正仿宋简体"/>
        <charset val="134"/>
      </rPr>
      <t>人。</t>
    </r>
  </si>
  <si>
    <r>
      <rPr>
        <sz val="24"/>
        <rFont val="方正仿宋简体"/>
        <charset val="134"/>
      </rPr>
      <t>本项目预计受益</t>
    </r>
    <r>
      <rPr>
        <sz val="24"/>
        <rFont val="Times New Roman"/>
        <charset val="134"/>
      </rPr>
      <t>3470</t>
    </r>
    <r>
      <rPr>
        <sz val="24"/>
        <rFont val="方正仿宋简体"/>
        <charset val="134"/>
      </rPr>
      <t>户，受益人</t>
    </r>
    <r>
      <rPr>
        <sz val="24"/>
        <rFont val="Times New Roman"/>
        <charset val="134"/>
      </rPr>
      <t>12541</t>
    </r>
    <r>
      <rPr>
        <sz val="24"/>
        <rFont val="方正仿宋简体"/>
        <charset val="134"/>
      </rPr>
      <t>人；通过项目的实施可带动当地就业</t>
    </r>
    <r>
      <rPr>
        <sz val="24"/>
        <rFont val="Times New Roman"/>
        <charset val="134"/>
      </rPr>
      <t>15</t>
    </r>
    <r>
      <rPr>
        <sz val="24"/>
        <rFont val="方正仿宋简体"/>
        <charset val="134"/>
      </rPr>
      <t>人，增加收入</t>
    </r>
    <r>
      <rPr>
        <sz val="24"/>
        <rFont val="Times New Roman"/>
        <charset val="134"/>
      </rPr>
      <t>15</t>
    </r>
    <r>
      <rPr>
        <sz val="24"/>
        <rFont val="方正仿宋简体"/>
        <charset val="134"/>
      </rPr>
      <t>万余元。</t>
    </r>
  </si>
  <si>
    <t>刘山山、耿德一</t>
  </si>
  <si>
    <t>BCX088</t>
  </si>
  <si>
    <r>
      <rPr>
        <sz val="24"/>
        <color rgb="FF000000"/>
        <rFont val="方正仿宋简体"/>
        <charset val="134"/>
      </rPr>
      <t>巴楚县恰尔巴格乡</t>
    </r>
    <r>
      <rPr>
        <sz val="24"/>
        <color rgb="FF000000"/>
        <rFont val="Times New Roman"/>
        <charset val="134"/>
      </rPr>
      <t>2025</t>
    </r>
    <r>
      <rPr>
        <sz val="24"/>
        <color rgb="FF000000"/>
        <rFont val="方正仿宋简体"/>
        <charset val="134"/>
      </rPr>
      <t>年人居环境整治提升项目</t>
    </r>
  </si>
  <si>
    <r>
      <rPr>
        <sz val="24"/>
        <rFont val="方正仿宋简体"/>
        <charset val="134"/>
      </rPr>
      <t>恰尔巴格乡达里亚博依（</t>
    </r>
    <r>
      <rPr>
        <sz val="24"/>
        <rFont val="Times New Roman"/>
        <charset val="134"/>
      </rPr>
      <t>2</t>
    </r>
    <r>
      <rPr>
        <sz val="24"/>
        <rFont val="方正仿宋简体"/>
        <charset val="134"/>
      </rPr>
      <t>）村、店阿勒迪（</t>
    </r>
    <r>
      <rPr>
        <sz val="24"/>
        <rFont val="Times New Roman"/>
        <charset val="134"/>
      </rPr>
      <t>3</t>
    </r>
    <r>
      <rPr>
        <sz val="24"/>
        <rFont val="方正仿宋简体"/>
        <charset val="134"/>
      </rPr>
      <t>）村、奥依阔坦（</t>
    </r>
    <r>
      <rPr>
        <sz val="24"/>
        <rFont val="Times New Roman"/>
        <charset val="134"/>
      </rPr>
      <t>11</t>
    </r>
    <r>
      <rPr>
        <sz val="24"/>
        <rFont val="方正仿宋简体"/>
        <charset val="134"/>
      </rPr>
      <t>）村、其盖里克（</t>
    </r>
    <r>
      <rPr>
        <sz val="24"/>
        <rFont val="Times New Roman"/>
        <charset val="134"/>
      </rPr>
      <t>12</t>
    </r>
    <r>
      <rPr>
        <sz val="24"/>
        <rFont val="方正仿宋简体"/>
        <charset val="134"/>
      </rPr>
      <t>）村、炮台（</t>
    </r>
    <r>
      <rPr>
        <sz val="24"/>
        <rFont val="Times New Roman"/>
        <charset val="134"/>
      </rPr>
      <t>16</t>
    </r>
    <r>
      <rPr>
        <sz val="24"/>
        <rFont val="方正仿宋简体"/>
        <charset val="134"/>
      </rPr>
      <t>）村</t>
    </r>
  </si>
  <si>
    <r>
      <rPr>
        <b/>
        <sz val="24"/>
        <rFont val="方正仿宋简体"/>
        <charset val="134"/>
      </rPr>
      <t>总投资：</t>
    </r>
    <r>
      <rPr>
        <sz val="24"/>
        <rFont val="Times New Roman"/>
        <charset val="134"/>
      </rPr>
      <t>200</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为恰尔巴格乡清理沿路沿线两侧土方</t>
    </r>
    <r>
      <rPr>
        <sz val="24"/>
        <rFont val="Times New Roman"/>
        <charset val="134"/>
      </rPr>
      <t>41000m³</t>
    </r>
    <r>
      <rPr>
        <sz val="24"/>
        <rFont val="方正仿宋简体"/>
        <charset val="134"/>
      </rPr>
      <t>，林带灌溉管网</t>
    </r>
    <r>
      <rPr>
        <sz val="24"/>
        <rFont val="Times New Roman"/>
        <charset val="134"/>
      </rPr>
      <t>4980m</t>
    </r>
    <r>
      <rPr>
        <sz val="24"/>
        <rFont val="方正仿宋简体"/>
        <charset val="134"/>
      </rPr>
      <t>，种植土换填</t>
    </r>
    <r>
      <rPr>
        <sz val="24"/>
        <rFont val="Times New Roman"/>
        <charset val="134"/>
      </rPr>
      <t>14500m³</t>
    </r>
    <r>
      <rPr>
        <sz val="24"/>
        <rFont val="方正仿宋简体"/>
        <charset val="134"/>
      </rPr>
      <t>，三线整治</t>
    </r>
    <r>
      <rPr>
        <sz val="24"/>
        <rFont val="Times New Roman"/>
        <charset val="134"/>
      </rPr>
      <t>3500m</t>
    </r>
    <r>
      <rPr>
        <sz val="24"/>
        <rFont val="方正仿宋简体"/>
        <charset val="134"/>
      </rPr>
      <t>，渠道清淤</t>
    </r>
    <r>
      <rPr>
        <sz val="24"/>
        <rFont val="Times New Roman"/>
        <charset val="134"/>
      </rPr>
      <t>20000m³</t>
    </r>
    <r>
      <rPr>
        <sz val="24"/>
        <rFont val="方正仿宋简体"/>
        <charset val="134"/>
      </rPr>
      <t>，配套相关附属设施设备。</t>
    </r>
  </si>
  <si>
    <r>
      <rPr>
        <b/>
        <sz val="24"/>
        <rFont val="方正仿宋简体"/>
        <charset val="134"/>
      </rPr>
      <t>社会效益</t>
    </r>
    <r>
      <rPr>
        <sz val="24"/>
        <rFont val="方正仿宋简体"/>
        <charset val="134"/>
      </rPr>
      <t>：可有效改善农村生产生活环境，解决当前农村突出的环境问题，提高群众生活质量，倡导文明乡风和良好的生产生活方式；增强区域吸引力和竞争力，促进各族群众之间的交流和互动，受益群众</t>
    </r>
    <r>
      <rPr>
        <sz val="24"/>
        <rFont val="宋体"/>
        <charset val="134"/>
      </rPr>
      <t>≥</t>
    </r>
    <r>
      <rPr>
        <sz val="24"/>
        <rFont val="Times New Roman"/>
        <charset val="134"/>
      </rPr>
      <t>1500</t>
    </r>
    <r>
      <rPr>
        <sz val="24"/>
        <rFont val="方正仿宋简体"/>
        <charset val="134"/>
      </rPr>
      <t>人；</t>
    </r>
    <r>
      <rPr>
        <sz val="24"/>
        <rFont val="Times New Roman"/>
        <charset val="134"/>
      </rPr>
      <t xml:space="preserve">
</t>
    </r>
    <r>
      <rPr>
        <b/>
        <sz val="24"/>
        <rFont val="方正仿宋简体"/>
        <charset val="134"/>
      </rPr>
      <t>经济效益</t>
    </r>
    <r>
      <rPr>
        <sz val="24"/>
        <rFont val="方正仿宋简体"/>
        <charset val="134"/>
      </rPr>
      <t>：项目建设将为当地群众提供更多就业机会，吸纳当地群众参与工程建设人数</t>
    </r>
    <r>
      <rPr>
        <sz val="24"/>
        <rFont val="Times New Roman"/>
        <charset val="134"/>
      </rPr>
      <t>10</t>
    </r>
    <r>
      <rPr>
        <sz val="24"/>
        <rFont val="方正仿宋简体"/>
        <charset val="134"/>
      </rPr>
      <t>人，月工资</t>
    </r>
    <r>
      <rPr>
        <sz val="24"/>
        <rFont val="宋体"/>
        <charset val="134"/>
      </rPr>
      <t>≥</t>
    </r>
    <r>
      <rPr>
        <sz val="24"/>
        <rFont val="Times New Roman"/>
        <charset val="134"/>
      </rPr>
      <t>2500</t>
    </r>
    <r>
      <rPr>
        <sz val="24"/>
        <rFont val="方正仿宋简体"/>
        <charset val="134"/>
      </rPr>
      <t>元</t>
    </r>
    <r>
      <rPr>
        <sz val="24"/>
        <rFont val="Times New Roman"/>
        <charset val="134"/>
      </rPr>
      <t>/</t>
    </r>
    <r>
      <rPr>
        <sz val="24"/>
        <rFont val="方正仿宋简体"/>
        <charset val="134"/>
      </rPr>
      <t>人</t>
    </r>
    <r>
      <rPr>
        <sz val="24"/>
        <rFont val="Times New Roman"/>
        <charset val="134"/>
      </rPr>
      <t>/</t>
    </r>
    <r>
      <rPr>
        <sz val="24"/>
        <rFont val="方正仿宋简体"/>
        <charset val="134"/>
      </rPr>
      <t>月，人均增收</t>
    </r>
    <r>
      <rPr>
        <sz val="24"/>
        <rFont val="宋体"/>
        <charset val="134"/>
      </rPr>
      <t>≥</t>
    </r>
    <r>
      <rPr>
        <sz val="24"/>
        <rFont val="Times New Roman"/>
        <charset val="134"/>
      </rPr>
      <t>0.5</t>
    </r>
    <r>
      <rPr>
        <sz val="24"/>
        <rFont val="方正仿宋简体"/>
        <charset val="134"/>
      </rPr>
      <t>万元，对提高当地群众收入、缓解就业压力起到一定作用。</t>
    </r>
  </si>
  <si>
    <r>
      <rPr>
        <b/>
        <sz val="24"/>
        <rFont val="方正仿宋简体"/>
        <charset val="134"/>
      </rPr>
      <t>一是</t>
    </r>
    <r>
      <rPr>
        <sz val="24"/>
        <rFont val="方正仿宋简体"/>
        <charset val="134"/>
      </rPr>
      <t>有效带动本地群众就业，增加群众收入；</t>
    </r>
    <r>
      <rPr>
        <b/>
        <sz val="24"/>
        <rFont val="方正仿宋简体"/>
        <charset val="134"/>
      </rPr>
      <t>二是</t>
    </r>
    <r>
      <rPr>
        <sz val="24"/>
        <rFont val="方正仿宋简体"/>
        <charset val="134"/>
      </rPr>
      <t>不断完善农村公路网；改善群众生产生活，促进经济社会发展。</t>
    </r>
  </si>
  <si>
    <t>四、巩固“三保障”成果</t>
  </si>
  <si>
    <t>BCX075</t>
  </si>
  <si>
    <t>雨露计划</t>
  </si>
  <si>
    <t>巩固“三保障”成果</t>
  </si>
  <si>
    <t>巩固三保障成果</t>
  </si>
  <si>
    <r>
      <rPr>
        <sz val="24"/>
        <color rgb="FF000000"/>
        <rFont val="方正仿宋简体"/>
        <charset val="134"/>
      </rPr>
      <t>巴楚县</t>
    </r>
    <r>
      <rPr>
        <sz val="24"/>
        <color rgb="FF000000"/>
        <rFont val="Times New Roman"/>
        <charset val="134"/>
      </rPr>
      <t>12</t>
    </r>
    <r>
      <rPr>
        <sz val="24"/>
        <color rgb="FF000000"/>
        <rFont val="方正仿宋简体"/>
        <charset val="134"/>
      </rPr>
      <t>个乡镇</t>
    </r>
  </si>
  <si>
    <r>
      <rPr>
        <b/>
        <sz val="24"/>
        <color rgb="FF000000"/>
        <rFont val="方正仿宋简体"/>
        <charset val="134"/>
      </rPr>
      <t>总投资：</t>
    </r>
    <r>
      <rPr>
        <sz val="24"/>
        <color rgb="FF000000"/>
        <rFont val="Times New Roman"/>
        <charset val="134"/>
      </rPr>
      <t>1350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Times New Roman"/>
        <charset val="134"/>
      </rPr>
      <t>2025</t>
    </r>
    <r>
      <rPr>
        <sz val="24"/>
        <color rgb="FF000000"/>
        <rFont val="方正仿宋简体"/>
        <charset val="134"/>
      </rPr>
      <t>年为</t>
    </r>
    <r>
      <rPr>
        <sz val="24"/>
        <color rgb="FF000000"/>
        <rFont val="Times New Roman"/>
        <charset val="134"/>
      </rPr>
      <t>4763</t>
    </r>
    <r>
      <rPr>
        <sz val="24"/>
        <color rgb="FF000000"/>
        <rFont val="方正仿宋简体"/>
        <charset val="134"/>
      </rPr>
      <t>名脱贫户监测对象子女在接受中、高等职业教育的家庭给予救助补助，按照学期发放，每学期每生发放</t>
    </r>
    <r>
      <rPr>
        <sz val="24"/>
        <color rgb="FF000000"/>
        <rFont val="Times New Roman"/>
        <charset val="134"/>
      </rPr>
      <t>1500</t>
    </r>
    <r>
      <rPr>
        <sz val="24"/>
        <color rgb="FF000000"/>
        <rFont val="方正仿宋简体"/>
        <charset val="134"/>
      </rPr>
      <t>元。</t>
    </r>
  </si>
  <si>
    <r>
      <rPr>
        <sz val="24"/>
        <color rgb="FF000000"/>
        <rFont val="方正仿宋简体"/>
        <charset val="134"/>
      </rPr>
      <t>资助标准</t>
    </r>
    <r>
      <rPr>
        <sz val="24"/>
        <color rgb="FF000000"/>
        <rFont val="宋体"/>
        <charset val="134"/>
      </rPr>
      <t>≥</t>
    </r>
    <r>
      <rPr>
        <sz val="24"/>
        <color rgb="FF000000"/>
        <rFont val="Times New Roman"/>
        <charset val="134"/>
      </rPr>
      <t>1500</t>
    </r>
    <r>
      <rPr>
        <sz val="24"/>
        <color rgb="FF000000"/>
        <rFont val="方正仿宋简体"/>
        <charset val="134"/>
      </rPr>
      <t>元</t>
    </r>
    <r>
      <rPr>
        <sz val="24"/>
        <color rgb="FF000000"/>
        <rFont val="Times New Roman"/>
        <charset val="134"/>
      </rPr>
      <t>/</t>
    </r>
    <r>
      <rPr>
        <sz val="24"/>
        <color rgb="FF000000"/>
        <rFont val="方正仿宋简体"/>
        <charset val="134"/>
      </rPr>
      <t>学期，受助学生满意度</t>
    </r>
    <r>
      <rPr>
        <sz val="24"/>
        <color rgb="FF000000"/>
        <rFont val="Times New Roman"/>
        <charset val="134"/>
      </rPr>
      <t>100%</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：资助脱贫户（含监测对象）职业教育人数</t>
    </r>
    <r>
      <rPr>
        <sz val="24"/>
        <color rgb="FF000000"/>
        <rFont val="宋体"/>
        <charset val="134"/>
      </rPr>
      <t>≥</t>
    </r>
    <r>
      <rPr>
        <sz val="24"/>
        <color rgb="FF000000"/>
        <rFont val="Times New Roman"/>
        <charset val="134"/>
      </rPr>
      <t>4763</t>
    </r>
    <r>
      <rPr>
        <sz val="24"/>
        <color rgb="FF000000"/>
        <rFont val="方正仿宋简体"/>
        <charset val="134"/>
      </rPr>
      <t>人。使脱贫户接受高等职业教育的人口比例逐步提高，减轻脱贫户及监测对象学生和家庭就业压力。</t>
    </r>
  </si>
  <si>
    <t>雨露计划项目覆盖12个乡镇，补助4500名脱贫户、监测对象家庭。</t>
  </si>
  <si>
    <t>县教育局</t>
  </si>
  <si>
    <t>陈洪琴</t>
  </si>
  <si>
    <t>BCX076</t>
  </si>
  <si>
    <r>
      <rPr>
        <sz val="24"/>
        <color rgb="FF000000"/>
        <rFont val="方正仿宋简体"/>
        <charset val="134"/>
      </rPr>
      <t>巴楚县</t>
    </r>
    <r>
      <rPr>
        <sz val="24"/>
        <color rgb="FF000000"/>
        <rFont val="Times New Roman"/>
        <charset val="134"/>
      </rPr>
      <t>2025</t>
    </r>
    <r>
      <rPr>
        <sz val="24"/>
        <color rgb="FF000000"/>
        <rFont val="方正仿宋简体"/>
        <charset val="134"/>
      </rPr>
      <t>年下河国有林管理局管护站自来水引入项目</t>
    </r>
  </si>
  <si>
    <t>农村饮水安全巩固提升</t>
  </si>
  <si>
    <t>巴楚县下河国有林管理局</t>
  </si>
  <si>
    <r>
      <rPr>
        <b/>
        <sz val="24"/>
        <color rgb="FF000000"/>
        <rFont val="方正仿宋简体"/>
        <charset val="134"/>
      </rPr>
      <t>总投资</t>
    </r>
    <r>
      <rPr>
        <sz val="24"/>
        <color rgb="FF000000"/>
        <rFont val="方正仿宋简体"/>
        <charset val="134"/>
      </rPr>
      <t>：</t>
    </r>
    <r>
      <rPr>
        <sz val="24"/>
        <color rgb="FF000000"/>
        <rFont val="Times New Roman"/>
        <charset val="134"/>
      </rPr>
      <t>198</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：新建自来水管网</t>
    </r>
    <r>
      <rPr>
        <sz val="24"/>
        <color rgb="FF000000"/>
        <rFont val="Times New Roman"/>
        <charset val="134"/>
      </rPr>
      <t>27km</t>
    </r>
    <r>
      <rPr>
        <sz val="24"/>
        <color rgb="FF000000"/>
        <rFont val="方正仿宋简体"/>
        <charset val="134"/>
      </rPr>
      <t>。</t>
    </r>
  </si>
  <si>
    <r>
      <rPr>
        <sz val="24"/>
        <color rgb="FF000000"/>
        <rFont val="方正仿宋简体"/>
        <charset val="134"/>
      </rPr>
      <t>自来水管道铺设</t>
    </r>
    <r>
      <rPr>
        <sz val="24"/>
        <color rgb="FF000000"/>
        <rFont val="宋体"/>
        <charset val="134"/>
      </rPr>
      <t>≥</t>
    </r>
    <r>
      <rPr>
        <sz val="24"/>
        <color rgb="FF000000"/>
        <rFont val="Times New Roman"/>
        <charset val="134"/>
      </rPr>
      <t>27km</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：受益人口</t>
    </r>
    <r>
      <rPr>
        <sz val="24"/>
        <color rgb="FF000000"/>
        <rFont val="宋体"/>
        <charset val="134"/>
      </rPr>
      <t>≥</t>
    </r>
    <r>
      <rPr>
        <sz val="24"/>
        <color rgb="FF000000"/>
        <rFont val="Times New Roman"/>
        <charset val="134"/>
      </rPr>
      <t>114</t>
    </r>
    <r>
      <rPr>
        <sz val="24"/>
        <color rgb="FF000000"/>
        <rFont val="方正仿宋简体"/>
        <charset val="134"/>
      </rPr>
      <t>人，项目建成后，有效改善护林员生活条件，带动当地的农业、牧业、旅游及其他产业的发展，增加相应群体的收入；服务对象满意度</t>
    </r>
    <r>
      <rPr>
        <sz val="24"/>
        <color rgb="FF000000"/>
        <rFont val="宋体"/>
        <charset val="134"/>
      </rPr>
      <t>≥</t>
    </r>
    <r>
      <rPr>
        <sz val="24"/>
        <color rgb="FF000000"/>
        <rFont val="Times New Roman"/>
        <charset val="134"/>
      </rPr>
      <t>95%</t>
    </r>
    <r>
      <rPr>
        <sz val="24"/>
        <color rgb="FF000000"/>
        <rFont val="方正仿宋简体"/>
        <charset val="134"/>
      </rPr>
      <t>。</t>
    </r>
  </si>
  <si>
    <r>
      <rPr>
        <sz val="24"/>
        <color theme="1"/>
        <rFont val="方正仿宋简体"/>
        <charset val="134"/>
      </rPr>
      <t>一是直接改善了</t>
    </r>
    <r>
      <rPr>
        <sz val="24"/>
        <color theme="1"/>
        <rFont val="Times New Roman"/>
        <charset val="134"/>
      </rPr>
      <t>5</t>
    </r>
    <r>
      <rPr>
        <sz val="24"/>
        <color theme="1"/>
        <rFont val="方正仿宋简体"/>
        <charset val="134"/>
      </rPr>
      <t>所护林站及下河国有林管理局共</t>
    </r>
    <r>
      <rPr>
        <sz val="24"/>
        <color theme="1"/>
        <rFont val="Times New Roman"/>
        <charset val="134"/>
      </rPr>
      <t>36</t>
    </r>
    <r>
      <rPr>
        <sz val="24"/>
        <color theme="1"/>
        <rFont val="方正仿宋简体"/>
        <charset val="134"/>
      </rPr>
      <t>户</t>
    </r>
    <r>
      <rPr>
        <sz val="24"/>
        <color theme="1"/>
        <rFont val="Times New Roman"/>
        <charset val="134"/>
      </rPr>
      <t>144</t>
    </r>
    <r>
      <rPr>
        <sz val="24"/>
        <color theme="1"/>
        <rFont val="方正仿宋简体"/>
        <charset val="134"/>
      </rPr>
      <t>人的工作、生活及居住条件。二是可以带动当地的农业、牧业、旅游及其他产业的发展，增加相应群体的收入。</t>
    </r>
  </si>
  <si>
    <t>下河国有林管理局</t>
  </si>
  <si>
    <t>谢云、张继翔</t>
  </si>
  <si>
    <t>BCX077</t>
  </si>
  <si>
    <r>
      <rPr>
        <sz val="24"/>
        <color rgb="FF000000"/>
        <rFont val="方正仿宋简体"/>
        <charset val="134"/>
      </rPr>
      <t>阿纳库勒乡</t>
    </r>
    <r>
      <rPr>
        <sz val="24"/>
        <color rgb="FF000000"/>
        <rFont val="Times New Roman"/>
        <charset val="134"/>
      </rPr>
      <t>2024</t>
    </r>
    <r>
      <rPr>
        <sz val="24"/>
        <color rgb="FF000000"/>
        <rFont val="方正仿宋简体"/>
        <charset val="134"/>
      </rPr>
      <t>年农村安全饮水管网提升改造工程</t>
    </r>
  </si>
  <si>
    <r>
      <rPr>
        <b/>
        <sz val="24"/>
        <rFont val="方正仿宋简体"/>
        <charset val="134"/>
      </rPr>
      <t>总投资</t>
    </r>
    <r>
      <rPr>
        <sz val="24"/>
        <rFont val="方正仿宋简体"/>
        <charset val="134"/>
      </rPr>
      <t>：</t>
    </r>
    <r>
      <rPr>
        <sz val="24"/>
        <rFont val="Times New Roman"/>
        <charset val="134"/>
      </rPr>
      <t>1694.78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：铺设</t>
    </r>
    <r>
      <rPr>
        <sz val="24"/>
        <rFont val="Times New Roman"/>
        <charset val="134"/>
      </rPr>
      <t>DN75-DN315</t>
    </r>
    <r>
      <rPr>
        <sz val="24"/>
        <rFont val="方正仿宋简体"/>
        <charset val="134"/>
      </rPr>
      <t>的</t>
    </r>
    <r>
      <rPr>
        <sz val="24"/>
        <rFont val="Times New Roman"/>
        <charset val="134"/>
      </rPr>
      <t>PE100</t>
    </r>
    <r>
      <rPr>
        <sz val="24"/>
        <rFont val="方正仿宋简体"/>
        <charset val="134"/>
      </rPr>
      <t>级管道，其中更换管道</t>
    </r>
    <r>
      <rPr>
        <sz val="24"/>
        <rFont val="Times New Roman"/>
        <charset val="134"/>
      </rPr>
      <t>57.784km</t>
    </r>
    <r>
      <rPr>
        <sz val="24"/>
        <rFont val="方正仿宋简体"/>
        <charset val="134"/>
      </rPr>
      <t>，新建管网</t>
    </r>
    <r>
      <rPr>
        <sz val="24"/>
        <rFont val="Times New Roman"/>
        <charset val="134"/>
      </rPr>
      <t>6.149km;</t>
    </r>
    <r>
      <rPr>
        <sz val="24"/>
        <rFont val="方正仿宋简体"/>
        <charset val="134"/>
      </rPr>
      <t>改造水厂</t>
    </r>
    <r>
      <rPr>
        <sz val="24"/>
        <rFont val="Times New Roman"/>
        <charset val="134"/>
      </rPr>
      <t>1</t>
    </r>
    <r>
      <rPr>
        <sz val="24"/>
        <rFont val="方正仿宋简体"/>
        <charset val="134"/>
      </rPr>
      <t>座，配套各种阀井</t>
    </r>
    <r>
      <rPr>
        <sz val="24"/>
        <rFont val="Times New Roman"/>
        <charset val="134"/>
      </rPr>
      <t>42</t>
    </r>
    <r>
      <rPr>
        <sz val="24"/>
        <rFont val="方正仿宋简体"/>
        <charset val="134"/>
      </rPr>
      <t>座及相关附属设施。</t>
    </r>
  </si>
  <si>
    <r>
      <rPr>
        <sz val="24"/>
        <rFont val="方正仿宋简体"/>
        <charset val="134"/>
      </rPr>
      <t>改造更换供水主管网</t>
    </r>
    <r>
      <rPr>
        <sz val="24"/>
        <rFont val="宋体"/>
        <charset val="134"/>
      </rPr>
      <t>≥</t>
    </r>
    <r>
      <rPr>
        <sz val="24"/>
        <rFont val="Times New Roman"/>
        <charset val="134"/>
      </rPr>
      <t>57.784km</t>
    </r>
    <r>
      <rPr>
        <sz val="24"/>
        <rFont val="方正仿宋简体"/>
        <charset val="134"/>
      </rPr>
      <t>，新建管网</t>
    </r>
    <r>
      <rPr>
        <sz val="24"/>
        <rFont val="宋体"/>
        <charset val="134"/>
      </rPr>
      <t>≥</t>
    </r>
    <r>
      <rPr>
        <sz val="24"/>
        <rFont val="Times New Roman"/>
        <charset val="134"/>
      </rPr>
      <t>6.149km</t>
    </r>
    <r>
      <rPr>
        <sz val="24"/>
        <rFont val="方正仿宋简体"/>
        <charset val="134"/>
      </rPr>
      <t>，提升改造水厂</t>
    </r>
    <r>
      <rPr>
        <sz val="24"/>
        <rFont val="Times New Roman"/>
        <charset val="134"/>
      </rPr>
      <t>1</t>
    </r>
    <r>
      <rPr>
        <sz val="24"/>
        <rFont val="方正仿宋简体"/>
        <charset val="134"/>
      </rPr>
      <t>座，验收合格率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通过项目实施有效保障阿纳库勒乡农民饮水安全，提高供水保证率，受群众满意度</t>
    </r>
    <r>
      <rPr>
        <sz val="24"/>
        <rFont val="宋体"/>
        <charset val="134"/>
      </rPr>
      <t>≥</t>
    </r>
    <r>
      <rPr>
        <sz val="24"/>
        <rFont val="Times New Roman"/>
        <charset val="134"/>
      </rPr>
      <t>95%</t>
    </r>
    <r>
      <rPr>
        <sz val="24"/>
        <rFont val="方正仿宋简体"/>
        <charset val="134"/>
      </rPr>
      <t>；</t>
    </r>
    <r>
      <rPr>
        <b/>
        <sz val="24"/>
        <rFont val="Times New Roman"/>
        <charset val="134"/>
      </rPr>
      <t xml:space="preserve">
</t>
    </r>
    <r>
      <rPr>
        <b/>
        <sz val="24"/>
        <rFont val="方正仿宋简体"/>
        <charset val="134"/>
      </rPr>
      <t>经济效益：</t>
    </r>
    <r>
      <rPr>
        <sz val="24"/>
        <rFont val="方正仿宋简体"/>
        <charset val="134"/>
      </rPr>
      <t>通过项目实施减少管网漏损，降低农村供水成本。</t>
    </r>
  </si>
  <si>
    <t>项目实施完成后由巴楚县城乡水务集团统一运行管理，通过本次管网改造提升，可有效降低管网漏损，减少巴楚县城乡水务集团运营成本，提高项目区人民供水保证率，吸纳项目区富余劳动力就业增收。</t>
  </si>
  <si>
    <t>BCX078</t>
  </si>
  <si>
    <r>
      <rPr>
        <sz val="24"/>
        <color rgb="FF000000"/>
        <rFont val="方正仿宋简体"/>
        <charset val="134"/>
      </rPr>
      <t>巴楚县</t>
    </r>
    <r>
      <rPr>
        <sz val="24"/>
        <color rgb="FF000000"/>
        <rFont val="Times New Roman"/>
        <charset val="134"/>
      </rPr>
      <t>2025</t>
    </r>
    <r>
      <rPr>
        <sz val="24"/>
        <color rgb="FF000000"/>
        <rFont val="方正仿宋简体"/>
        <charset val="134"/>
      </rPr>
      <t>年农村安全饮水管网提升改造工程</t>
    </r>
  </si>
  <si>
    <t>巴楚县恰尔巴格乡、多来提巴格乡</t>
  </si>
  <si>
    <r>
      <rPr>
        <b/>
        <sz val="24"/>
        <rFont val="方正仿宋简体"/>
        <charset val="134"/>
      </rPr>
      <t>总投资</t>
    </r>
    <r>
      <rPr>
        <sz val="24"/>
        <rFont val="方正仿宋简体"/>
        <charset val="134"/>
      </rPr>
      <t>：</t>
    </r>
    <r>
      <rPr>
        <sz val="24"/>
        <rFont val="Times New Roman"/>
        <charset val="134"/>
      </rPr>
      <t>1700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：更新改造</t>
    </r>
    <r>
      <rPr>
        <sz val="24"/>
        <rFont val="Times New Roman"/>
        <charset val="134"/>
      </rPr>
      <t>PE</t>
    </r>
    <r>
      <rPr>
        <sz val="24"/>
        <rFont val="方正仿宋简体"/>
        <charset val="134"/>
      </rPr>
      <t>管</t>
    </r>
    <r>
      <rPr>
        <sz val="24"/>
        <rFont val="Times New Roman"/>
        <charset val="134"/>
      </rPr>
      <t>26.5km</t>
    </r>
    <r>
      <rPr>
        <sz val="24"/>
        <rFont val="方正仿宋简体"/>
        <charset val="134"/>
      </rPr>
      <t>，其中：</t>
    </r>
    <r>
      <rPr>
        <sz val="24"/>
        <rFont val="Times New Roman"/>
        <charset val="134"/>
      </rPr>
      <t>DN400</t>
    </r>
    <r>
      <rPr>
        <sz val="24"/>
        <rFont val="方正仿宋简体"/>
        <charset val="134"/>
      </rPr>
      <t>输水管</t>
    </r>
    <r>
      <rPr>
        <sz val="24"/>
        <rFont val="Times New Roman"/>
        <charset val="134"/>
      </rPr>
      <t>5km</t>
    </r>
    <r>
      <rPr>
        <sz val="24"/>
        <rFont val="方正仿宋简体"/>
        <charset val="134"/>
      </rPr>
      <t>；</t>
    </r>
    <r>
      <rPr>
        <sz val="24"/>
        <rFont val="Times New Roman"/>
        <charset val="134"/>
      </rPr>
      <t>DN315</t>
    </r>
    <r>
      <rPr>
        <sz val="24"/>
        <rFont val="方正仿宋简体"/>
        <charset val="134"/>
      </rPr>
      <t>输水管</t>
    </r>
    <r>
      <rPr>
        <sz val="24"/>
        <rFont val="Times New Roman"/>
        <charset val="134"/>
      </rPr>
      <t>17km</t>
    </r>
    <r>
      <rPr>
        <sz val="24"/>
        <rFont val="方正仿宋简体"/>
        <charset val="134"/>
      </rPr>
      <t>，</t>
    </r>
    <r>
      <rPr>
        <sz val="24"/>
        <rFont val="Times New Roman"/>
        <charset val="134"/>
      </rPr>
      <t>DN200</t>
    </r>
    <r>
      <rPr>
        <sz val="24"/>
        <rFont val="方正仿宋简体"/>
        <charset val="134"/>
      </rPr>
      <t>输水管</t>
    </r>
    <r>
      <rPr>
        <sz val="24"/>
        <rFont val="Times New Roman"/>
        <charset val="134"/>
      </rPr>
      <t>4.5km</t>
    </r>
    <r>
      <rPr>
        <sz val="24"/>
        <rFont val="方正仿宋简体"/>
        <charset val="134"/>
      </rPr>
      <t>新建穿路建筑物</t>
    </r>
    <r>
      <rPr>
        <sz val="24"/>
        <rFont val="Times New Roman"/>
        <charset val="134"/>
      </rPr>
      <t>17</t>
    </r>
    <r>
      <rPr>
        <sz val="24"/>
        <rFont val="方正仿宋简体"/>
        <charset val="134"/>
      </rPr>
      <t>处、穿渠</t>
    </r>
    <r>
      <rPr>
        <sz val="24"/>
        <rFont val="Times New Roman"/>
        <charset val="134"/>
      </rPr>
      <t>6</t>
    </r>
    <r>
      <rPr>
        <sz val="24"/>
        <rFont val="方正仿宋简体"/>
        <charset val="134"/>
      </rPr>
      <t>处、各类阀门井</t>
    </r>
    <r>
      <rPr>
        <sz val="24"/>
        <rFont val="Times New Roman"/>
        <charset val="134"/>
      </rPr>
      <t>25</t>
    </r>
    <r>
      <rPr>
        <sz val="24"/>
        <rFont val="方正仿宋简体"/>
        <charset val="134"/>
      </rPr>
      <t>座及配套相关附属设施。</t>
    </r>
  </si>
  <si>
    <r>
      <rPr>
        <sz val="24"/>
        <rFont val="方正仿宋简体"/>
        <charset val="134"/>
      </rPr>
      <t>改造更换供水主管网</t>
    </r>
    <r>
      <rPr>
        <sz val="24"/>
        <rFont val="宋体"/>
        <charset val="134"/>
      </rPr>
      <t>≥</t>
    </r>
    <r>
      <rPr>
        <sz val="24"/>
        <rFont val="Times New Roman"/>
        <charset val="134"/>
      </rPr>
      <t>26.5km</t>
    </r>
    <r>
      <rPr>
        <sz val="24"/>
        <rFont val="方正仿宋简体"/>
        <charset val="134"/>
      </rPr>
      <t>，配套阀门井</t>
    </r>
    <r>
      <rPr>
        <sz val="24"/>
        <rFont val="宋体"/>
        <charset val="134"/>
      </rPr>
      <t>≥</t>
    </r>
    <r>
      <rPr>
        <sz val="24"/>
        <rFont val="Times New Roman"/>
        <charset val="134"/>
      </rPr>
      <t>25</t>
    </r>
    <r>
      <rPr>
        <sz val="24"/>
        <rFont val="方正仿宋简体"/>
        <charset val="134"/>
      </rPr>
      <t>座，验收合格率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通过项目实施有效保障巴楚县恰尔巴格乡、多来提巴格乡农民饮水安全，提高项目区供水保证率，受群众满意度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通过项目实施减少管网漏损，降低农村供水成本。</t>
    </r>
  </si>
  <si>
    <t>BCX079</t>
  </si>
  <si>
    <t>巴楚县巴楚镇赛克散村供水管道改造项目</t>
  </si>
  <si>
    <r>
      <rPr>
        <b/>
        <sz val="24"/>
        <rFont val="方正仿宋简体"/>
        <charset val="134"/>
      </rPr>
      <t>总投资</t>
    </r>
    <r>
      <rPr>
        <sz val="24"/>
        <rFont val="方正仿宋简体"/>
        <charset val="134"/>
      </rPr>
      <t>：</t>
    </r>
    <r>
      <rPr>
        <sz val="24"/>
        <rFont val="Times New Roman"/>
        <charset val="134"/>
      </rPr>
      <t>1856</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：更新改造</t>
    </r>
    <r>
      <rPr>
        <sz val="24"/>
        <rFont val="Times New Roman"/>
        <charset val="134"/>
      </rPr>
      <t>PE</t>
    </r>
    <r>
      <rPr>
        <sz val="24"/>
        <rFont val="方正仿宋简体"/>
        <charset val="134"/>
      </rPr>
      <t>管</t>
    </r>
    <r>
      <rPr>
        <sz val="24"/>
        <rFont val="Times New Roman"/>
        <charset val="134"/>
      </rPr>
      <t>25.974km</t>
    </r>
    <r>
      <rPr>
        <sz val="24"/>
        <rFont val="方正仿宋简体"/>
        <charset val="134"/>
      </rPr>
      <t>，采用</t>
    </r>
    <r>
      <rPr>
        <sz val="24"/>
        <rFont val="Times New Roman"/>
        <charset val="134"/>
      </rPr>
      <t>DN250-DN90</t>
    </r>
    <r>
      <rPr>
        <sz val="24"/>
        <rFont val="方正仿宋简体"/>
        <charset val="134"/>
      </rPr>
      <t>的</t>
    </r>
    <r>
      <rPr>
        <sz val="24"/>
        <rFont val="Times New Roman"/>
        <charset val="134"/>
      </rPr>
      <t>PE100</t>
    </r>
    <r>
      <rPr>
        <sz val="24"/>
        <rFont val="方正仿宋简体"/>
        <charset val="134"/>
      </rPr>
      <t>级管道，配套各种阀井</t>
    </r>
    <r>
      <rPr>
        <sz val="24"/>
        <rFont val="Times New Roman"/>
        <charset val="134"/>
      </rPr>
      <t>144</t>
    </r>
    <r>
      <rPr>
        <sz val="24"/>
        <rFont val="方正仿宋简体"/>
        <charset val="134"/>
      </rPr>
      <t>座及相关附属设施。工程规模：本工程最高日供水量为</t>
    </r>
    <r>
      <rPr>
        <sz val="24"/>
        <rFont val="Times New Roman"/>
        <charset val="134"/>
      </rPr>
      <t>963.04m³</t>
    </r>
    <r>
      <rPr>
        <sz val="24"/>
        <rFont val="方正仿宋简体"/>
        <charset val="134"/>
      </rPr>
      <t>，设计水平年（</t>
    </r>
    <r>
      <rPr>
        <sz val="24"/>
        <rFont val="Times New Roman"/>
        <charset val="134"/>
      </rPr>
      <t>2035</t>
    </r>
    <r>
      <rPr>
        <sz val="24"/>
        <rFont val="方正仿宋简体"/>
        <charset val="134"/>
      </rPr>
      <t>年）供水总人数为</t>
    </r>
    <r>
      <rPr>
        <sz val="24"/>
        <rFont val="Times New Roman"/>
        <charset val="134"/>
      </rPr>
      <t>7003</t>
    </r>
    <r>
      <rPr>
        <sz val="24"/>
        <rFont val="方正仿宋简体"/>
        <charset val="134"/>
      </rPr>
      <t>人（</t>
    </r>
    <r>
      <rPr>
        <sz val="24"/>
        <rFont val="Times New Roman"/>
        <charset val="134"/>
      </rPr>
      <t>1200</t>
    </r>
    <r>
      <rPr>
        <sz val="24"/>
        <rFont val="方正仿宋简体"/>
        <charset val="134"/>
      </rPr>
      <t>户）。</t>
    </r>
  </si>
  <si>
    <r>
      <rPr>
        <sz val="24"/>
        <rFont val="方正仿宋简体"/>
        <charset val="134"/>
      </rPr>
      <t>改造更换供水主管网</t>
    </r>
    <r>
      <rPr>
        <sz val="24"/>
        <rFont val="宋体"/>
        <charset val="134"/>
      </rPr>
      <t>≥</t>
    </r>
    <r>
      <rPr>
        <sz val="24"/>
        <rFont val="Times New Roman"/>
        <charset val="134"/>
      </rPr>
      <t>25.974km</t>
    </r>
    <r>
      <rPr>
        <sz val="24"/>
        <rFont val="方正仿宋简体"/>
        <charset val="134"/>
      </rPr>
      <t>，最高日供水量</t>
    </r>
    <r>
      <rPr>
        <sz val="24"/>
        <rFont val="宋体"/>
        <charset val="134"/>
      </rPr>
      <t>≥</t>
    </r>
    <r>
      <rPr>
        <sz val="24"/>
        <rFont val="Times New Roman"/>
        <charset val="134"/>
      </rPr>
      <t>963.04m³</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通过项目实施有效保障巴楚镇赛克散村农民饮水安全，提高项目区供水保证率，受群众满意度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通过项目实施减少管网漏损，降低农村供水成本。</t>
    </r>
  </si>
  <si>
    <t>五、易地搬迁后扶</t>
  </si>
  <si>
    <t>BCX080</t>
  </si>
  <si>
    <t>地方政府易地扶贫搬迁贷款债券贴息补助项目</t>
  </si>
  <si>
    <t>易地搬迁后扶</t>
  </si>
  <si>
    <r>
      <rPr>
        <b/>
        <sz val="24"/>
        <color rgb="FF000000"/>
        <rFont val="方正仿宋简体"/>
        <charset val="134"/>
      </rPr>
      <t>总投资</t>
    </r>
    <r>
      <rPr>
        <sz val="24"/>
        <color rgb="FF000000"/>
        <rFont val="方正仿宋简体"/>
        <charset val="134"/>
      </rPr>
      <t>：</t>
    </r>
    <r>
      <rPr>
        <sz val="24"/>
        <color rgb="FF000000"/>
        <rFont val="Times New Roman"/>
        <charset val="134"/>
      </rPr>
      <t>80.5</t>
    </r>
    <r>
      <rPr>
        <sz val="24"/>
        <color rgb="FF000000"/>
        <rFont val="方正仿宋简体"/>
        <charset val="134"/>
      </rPr>
      <t>万元</t>
    </r>
    <r>
      <rPr>
        <sz val="24"/>
        <color rgb="FF000000"/>
        <rFont val="Times New Roman"/>
        <charset val="134"/>
      </rPr>
      <t xml:space="preserve">
</t>
    </r>
    <r>
      <rPr>
        <sz val="24"/>
        <color rgb="FF000000"/>
        <rFont val="方正仿宋简体"/>
        <charset val="134"/>
      </rPr>
      <t>建设内容：对规划内的易地扶贫搬迁贷款和调整规范易地扶贫搬迁融资方式后的地方政府债券，按规定予以贴息补助。</t>
    </r>
  </si>
  <si>
    <t>/</t>
  </si>
  <si>
    <r>
      <rPr>
        <sz val="24"/>
        <color rgb="FF000000"/>
        <rFont val="方正仿宋简体"/>
        <charset val="134"/>
      </rPr>
      <t>给予易地扶贫搬迁贷款债券贴息补助</t>
    </r>
    <r>
      <rPr>
        <sz val="24"/>
        <color rgb="FF000000"/>
        <rFont val="Times New Roman"/>
        <charset val="134"/>
      </rPr>
      <t>80.5</t>
    </r>
    <r>
      <rPr>
        <sz val="24"/>
        <color rgb="FF000000"/>
        <rFont val="方正仿宋简体"/>
        <charset val="134"/>
      </rPr>
      <t>万元，债券还本付息足额率</t>
    </r>
    <r>
      <rPr>
        <sz val="24"/>
        <color rgb="FF000000"/>
        <rFont val="Times New Roman"/>
        <charset val="134"/>
      </rPr>
      <t>100%</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：有效减少债务风险，缓解财政压力。</t>
    </r>
  </si>
  <si>
    <t>县财政局</t>
  </si>
  <si>
    <t>高翔</t>
  </si>
  <si>
    <t>BCX081</t>
  </si>
  <si>
    <t>巴楚镇幸福园社区环境整治项目</t>
  </si>
  <si>
    <t>基础设施建设</t>
  </si>
  <si>
    <t>巴楚镇幸福园社区</t>
  </si>
  <si>
    <r>
      <rPr>
        <b/>
        <sz val="24"/>
        <rFont val="方正仿宋简体"/>
        <charset val="134"/>
      </rPr>
      <t>总投资：</t>
    </r>
    <r>
      <rPr>
        <sz val="24"/>
        <rFont val="Times New Roman"/>
        <charset val="134"/>
      </rPr>
      <t>300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：为巴楚镇幸福园社区林带种植土换填</t>
    </r>
    <r>
      <rPr>
        <sz val="24"/>
        <rFont val="Times New Roman"/>
        <charset val="134"/>
      </rPr>
      <t>1200</t>
    </r>
    <r>
      <rPr>
        <sz val="24"/>
        <rFont val="方正仿宋简体"/>
        <charset val="134"/>
      </rPr>
      <t>平方米，安装道路两侧太阳能路灯</t>
    </r>
    <r>
      <rPr>
        <sz val="24"/>
        <rFont val="Times New Roman"/>
        <charset val="134"/>
      </rPr>
      <t>50</t>
    </r>
    <r>
      <rPr>
        <sz val="24"/>
        <rFont val="方正仿宋简体"/>
        <charset val="134"/>
      </rPr>
      <t>盏，戈壁土回填</t>
    </r>
    <r>
      <rPr>
        <sz val="24"/>
        <rFont val="Times New Roman"/>
        <charset val="134"/>
      </rPr>
      <t>9840</t>
    </r>
    <r>
      <rPr>
        <sz val="24"/>
        <rFont val="方正仿宋简体"/>
        <charset val="134"/>
      </rPr>
      <t>平方米，地面硬化</t>
    </r>
    <r>
      <rPr>
        <sz val="24"/>
        <rFont val="Times New Roman"/>
        <charset val="134"/>
      </rPr>
      <t>9840</t>
    </r>
    <r>
      <rPr>
        <sz val="24"/>
        <rFont val="方正仿宋简体"/>
        <charset val="134"/>
      </rPr>
      <t>平方米及配套相关附属设施。</t>
    </r>
  </si>
  <si>
    <r>
      <rPr>
        <b/>
        <sz val="24"/>
        <color theme="1"/>
        <rFont val="方正仿宋简体"/>
        <charset val="134"/>
      </rPr>
      <t>社会效益：</t>
    </r>
    <r>
      <rPr>
        <sz val="24"/>
        <color theme="1"/>
        <rFont val="方正仿宋简体"/>
        <charset val="134"/>
      </rPr>
      <t>带动就业、创业人数</t>
    </r>
    <r>
      <rPr>
        <sz val="24"/>
        <color theme="1"/>
        <rFont val="宋体"/>
        <charset val="134"/>
      </rPr>
      <t>≥</t>
    </r>
    <r>
      <rPr>
        <sz val="24"/>
        <color theme="1"/>
        <rFont val="Times New Roman"/>
        <charset val="134"/>
      </rPr>
      <t>15</t>
    </r>
    <r>
      <rPr>
        <sz val="24"/>
        <color theme="1"/>
        <rFont val="方正仿宋简体"/>
        <charset val="134"/>
      </rPr>
      <t>人；</t>
    </r>
    <r>
      <rPr>
        <sz val="24"/>
        <color theme="1"/>
        <rFont val="Times New Roman"/>
        <charset val="134"/>
      </rPr>
      <t xml:space="preserve">
</t>
    </r>
    <r>
      <rPr>
        <sz val="24"/>
        <color theme="1"/>
        <rFont val="方正仿宋简体"/>
        <charset val="134"/>
      </rPr>
      <t>硬化道路面积</t>
    </r>
    <r>
      <rPr>
        <sz val="24"/>
        <color theme="1"/>
        <rFont val="宋体"/>
        <charset val="134"/>
      </rPr>
      <t>≥</t>
    </r>
    <r>
      <rPr>
        <sz val="24"/>
        <color theme="1"/>
        <rFont val="Times New Roman"/>
        <charset val="134"/>
      </rPr>
      <t>7200</t>
    </r>
    <r>
      <rPr>
        <sz val="24"/>
        <color theme="1"/>
        <rFont val="方正仿宋简体"/>
        <charset val="134"/>
      </rPr>
      <t>平方米，林带种植土换填</t>
    </r>
    <r>
      <rPr>
        <sz val="24"/>
        <color theme="1"/>
        <rFont val="宋体"/>
        <charset val="134"/>
      </rPr>
      <t>≥</t>
    </r>
    <r>
      <rPr>
        <sz val="24"/>
        <color theme="1"/>
        <rFont val="Times New Roman"/>
        <charset val="134"/>
      </rPr>
      <t>1200</t>
    </r>
    <r>
      <rPr>
        <sz val="24"/>
        <color theme="1"/>
        <rFont val="方正仿宋简体"/>
        <charset val="134"/>
      </rPr>
      <t>，安装路灯</t>
    </r>
    <r>
      <rPr>
        <sz val="24"/>
        <color theme="1"/>
        <rFont val="宋体"/>
        <charset val="134"/>
      </rPr>
      <t>≥</t>
    </r>
    <r>
      <rPr>
        <sz val="24"/>
        <color theme="1"/>
        <rFont val="Times New Roman"/>
        <charset val="134"/>
      </rPr>
      <t>50</t>
    </r>
    <r>
      <rPr>
        <sz val="24"/>
        <color theme="1"/>
        <rFont val="方正仿宋简体"/>
        <charset val="134"/>
      </rPr>
      <t>；</t>
    </r>
    <r>
      <rPr>
        <sz val="24"/>
        <color theme="1"/>
        <rFont val="Times New Roman"/>
        <charset val="134"/>
      </rPr>
      <t xml:space="preserve">
</t>
    </r>
    <r>
      <rPr>
        <b/>
        <sz val="24"/>
        <color theme="1"/>
        <rFont val="方正仿宋简体"/>
        <charset val="134"/>
      </rPr>
      <t>服务对象满意度：</t>
    </r>
    <r>
      <rPr>
        <sz val="24"/>
        <color theme="1"/>
        <rFont val="方正仿宋简体"/>
        <charset val="134"/>
      </rPr>
      <t>社区居民及租户对项目建设及运营的满意度达到</t>
    </r>
    <r>
      <rPr>
        <sz val="24"/>
        <color theme="1"/>
        <rFont val="宋体"/>
        <charset val="134"/>
      </rPr>
      <t>≥</t>
    </r>
    <r>
      <rPr>
        <sz val="24"/>
        <color theme="1"/>
        <rFont val="Times New Roman"/>
        <charset val="134"/>
      </rPr>
      <t>95%</t>
    </r>
    <r>
      <rPr>
        <sz val="24"/>
        <color theme="1"/>
        <rFont val="宋体"/>
        <charset val="134"/>
      </rPr>
      <t>；</t>
    </r>
    <r>
      <rPr>
        <sz val="24"/>
        <color theme="1"/>
        <rFont val="Times New Roman"/>
        <charset val="134"/>
      </rPr>
      <t xml:space="preserve">
</t>
    </r>
    <r>
      <rPr>
        <b/>
        <sz val="24"/>
        <color theme="1"/>
        <rFont val="方正仿宋简体"/>
        <charset val="134"/>
      </rPr>
      <t>质量指标：</t>
    </r>
    <r>
      <rPr>
        <sz val="24"/>
        <color theme="1"/>
        <rFont val="方正仿宋简体"/>
        <charset val="134"/>
      </rPr>
      <t>项目验收合格率达到</t>
    </r>
    <r>
      <rPr>
        <sz val="24"/>
        <color theme="1"/>
        <rFont val="宋体"/>
        <charset val="134"/>
      </rPr>
      <t>≥</t>
    </r>
    <r>
      <rPr>
        <sz val="24"/>
        <color theme="1"/>
        <rFont val="Times New Roman"/>
        <charset val="134"/>
      </rPr>
      <t>100%</t>
    </r>
    <r>
      <rPr>
        <sz val="24"/>
        <color theme="1"/>
        <rFont val="宋体"/>
        <charset val="134"/>
      </rPr>
      <t>。</t>
    </r>
  </si>
  <si>
    <r>
      <rPr>
        <sz val="24"/>
        <color theme="1"/>
        <rFont val="方正仿宋简体"/>
        <charset val="134"/>
      </rPr>
      <t>项目建成后，后续运维按照现有模式交由我镇幸福园社区具体负责，负责日常维护、设备检修。本项目实施预计可以带动当地就业</t>
    </r>
    <r>
      <rPr>
        <sz val="24"/>
        <color theme="1"/>
        <rFont val="Times New Roman"/>
        <charset val="134"/>
      </rPr>
      <t>15</t>
    </r>
    <r>
      <rPr>
        <sz val="24"/>
        <color theme="1"/>
        <rFont val="方正仿宋简体"/>
        <charset val="134"/>
      </rPr>
      <t>人，增加收入</t>
    </r>
    <r>
      <rPr>
        <sz val="24"/>
        <color theme="1"/>
        <rFont val="Times New Roman"/>
        <charset val="134"/>
      </rPr>
      <t>18</t>
    </r>
    <r>
      <rPr>
        <sz val="24"/>
        <color theme="1"/>
        <rFont val="方正仿宋简体"/>
        <charset val="134"/>
      </rPr>
      <t>余万元。</t>
    </r>
  </si>
  <si>
    <t>汪生龙、王晓菲</t>
  </si>
  <si>
    <t>六、项目管理费</t>
  </si>
  <si>
    <t>BCX082</t>
  </si>
  <si>
    <t>项目管理费</t>
  </si>
  <si>
    <r>
      <rPr>
        <b/>
        <sz val="24"/>
        <rFont val="方正仿宋简体"/>
        <charset val="134"/>
      </rPr>
      <t>总投资</t>
    </r>
    <r>
      <rPr>
        <sz val="24"/>
        <rFont val="方正仿宋简体"/>
        <charset val="134"/>
      </rPr>
      <t>：</t>
    </r>
    <r>
      <rPr>
        <sz val="24"/>
        <rFont val="Times New Roman"/>
        <charset val="134"/>
      </rPr>
      <t>210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：从县级配套财政衔接资金中提取</t>
    </r>
    <r>
      <rPr>
        <sz val="24"/>
        <rFont val="Times New Roman"/>
        <charset val="134"/>
      </rPr>
      <t>210</t>
    </r>
    <r>
      <rPr>
        <sz val="24"/>
        <rFont val="方正仿宋简体"/>
        <charset val="134"/>
      </rPr>
      <t>万元（其中：农业农村局</t>
    </r>
    <r>
      <rPr>
        <sz val="24"/>
        <rFont val="Times New Roman"/>
        <charset val="134"/>
      </rPr>
      <t>100</t>
    </r>
    <r>
      <rPr>
        <sz val="24"/>
        <rFont val="方正仿宋简体"/>
        <charset val="134"/>
      </rPr>
      <t>万元、财政局</t>
    </r>
    <r>
      <rPr>
        <sz val="24"/>
        <rFont val="Times New Roman"/>
        <charset val="134"/>
      </rPr>
      <t>110</t>
    </r>
    <r>
      <rPr>
        <sz val="24"/>
        <rFont val="方正仿宋简体"/>
        <charset val="134"/>
      </rPr>
      <t>万元），主要用于项目实施方案评审及验收等与项目管理相关的工作。</t>
    </r>
  </si>
  <si>
    <r>
      <rPr>
        <sz val="24"/>
        <rFont val="方正仿宋简体"/>
        <charset val="134"/>
      </rPr>
      <t>管理项目个数</t>
    </r>
    <r>
      <rPr>
        <sz val="24"/>
        <rFont val="宋体"/>
        <charset val="134"/>
      </rPr>
      <t>≥</t>
    </r>
    <r>
      <rPr>
        <sz val="24"/>
        <rFont val="Times New Roman"/>
        <charset val="134"/>
      </rPr>
      <t>91</t>
    </r>
    <r>
      <rPr>
        <sz val="24"/>
        <rFont val="方正仿宋简体"/>
        <charset val="134"/>
      </rPr>
      <t>个，年度管理任务完成率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：通过本项目的实施，有效保障衔接资金项目有序合规开展，进一步提高我县衔接项目管理水平。</t>
    </r>
  </si>
  <si>
    <t>县农业农村局、财政局</t>
  </si>
  <si>
    <t>耿德一、高翔</t>
  </si>
  <si>
    <t>七、其他</t>
  </si>
  <si>
    <t>BCX083</t>
  </si>
  <si>
    <t>巴楚县低氟边销茶项目</t>
  </si>
  <si>
    <t>其他</t>
  </si>
  <si>
    <t>巴楚县各乡镇</t>
  </si>
  <si>
    <r>
      <rPr>
        <b/>
        <sz val="24"/>
        <rFont val="方正仿宋简体"/>
        <charset val="134"/>
      </rPr>
      <t>总投资</t>
    </r>
    <r>
      <rPr>
        <sz val="24"/>
        <rFont val="方正仿宋简体"/>
        <charset val="134"/>
      </rPr>
      <t>：</t>
    </r>
    <r>
      <rPr>
        <sz val="24"/>
        <rFont val="Times New Roman"/>
        <charset val="134"/>
      </rPr>
      <t>49.4690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：为巴楚县约</t>
    </r>
    <r>
      <rPr>
        <sz val="24"/>
        <rFont val="Times New Roman"/>
        <charset val="134"/>
      </rPr>
      <t>7067</t>
    </r>
    <r>
      <rPr>
        <sz val="24"/>
        <rFont val="方正仿宋简体"/>
        <charset val="134"/>
      </rPr>
      <t>户监测对象发放低氟边销茶，按照每户</t>
    </r>
    <r>
      <rPr>
        <sz val="24"/>
        <rFont val="Times New Roman"/>
        <charset val="134"/>
      </rPr>
      <t>2</t>
    </r>
    <r>
      <rPr>
        <sz val="24"/>
        <rFont val="方正仿宋简体"/>
        <charset val="134"/>
      </rPr>
      <t>公斤进行发放。</t>
    </r>
  </si>
  <si>
    <r>
      <rPr>
        <b/>
        <sz val="24"/>
        <rFont val="方正仿宋简体"/>
        <charset val="134"/>
      </rPr>
      <t>经济效益：</t>
    </r>
    <r>
      <rPr>
        <sz val="24"/>
        <rFont val="方正仿宋简体"/>
        <charset val="134"/>
      </rPr>
      <t>涉及乡镇数量</t>
    </r>
    <r>
      <rPr>
        <sz val="24"/>
        <rFont val="宋体"/>
        <charset val="134"/>
      </rPr>
      <t>≥</t>
    </r>
    <r>
      <rPr>
        <sz val="24"/>
        <rFont val="Times New Roman"/>
        <charset val="134"/>
      </rPr>
      <t>12</t>
    </r>
    <r>
      <rPr>
        <sz val="24"/>
        <rFont val="方正仿宋简体"/>
        <charset val="134"/>
      </rPr>
      <t>个，购置低氟边销茶数量</t>
    </r>
    <r>
      <rPr>
        <sz val="24"/>
        <rFont val="宋体"/>
        <charset val="134"/>
      </rPr>
      <t>≥</t>
    </r>
    <r>
      <rPr>
        <sz val="24"/>
        <rFont val="Times New Roman"/>
        <charset val="134"/>
      </rPr>
      <t>14134kg</t>
    </r>
    <r>
      <rPr>
        <sz val="24"/>
        <rFont val="方正仿宋简体"/>
        <charset val="134"/>
      </rPr>
      <t>，低氟边销茶验收合格率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受益含监测对象户数</t>
    </r>
    <r>
      <rPr>
        <sz val="24"/>
        <rFont val="宋体"/>
        <charset val="134"/>
      </rPr>
      <t>≥</t>
    </r>
    <r>
      <rPr>
        <sz val="24"/>
        <rFont val="Times New Roman"/>
        <charset val="134"/>
      </rPr>
      <t>7067</t>
    </r>
    <r>
      <rPr>
        <sz val="24"/>
        <rFont val="方正仿宋简体"/>
        <charset val="134"/>
      </rPr>
      <t>户，受益监测对象人数</t>
    </r>
    <r>
      <rPr>
        <sz val="24"/>
        <rFont val="宋体"/>
        <charset val="134"/>
      </rPr>
      <t>≥</t>
    </r>
    <r>
      <rPr>
        <sz val="24"/>
        <rFont val="Times New Roman"/>
        <charset val="134"/>
      </rPr>
      <t>25618</t>
    </r>
    <r>
      <rPr>
        <sz val="24"/>
        <rFont val="方正仿宋简体"/>
        <charset val="134"/>
      </rPr>
      <t xml:space="preserve">人，通过本项目的实施，提高群众对饮茶型高氟病的认识，引导各族群众养成良好的饮茶习惯，改善膳食结构，树立健康理念，增强健康消费观念和防病意识，逐步改变消费习惯；
</t>
    </r>
    <r>
      <rPr>
        <b/>
        <sz val="24"/>
        <rFont val="方正仿宋简体"/>
        <charset val="134"/>
      </rPr>
      <t>满意度：</t>
    </r>
    <r>
      <rPr>
        <sz val="24"/>
        <rFont val="方正仿宋简体"/>
        <charset val="134"/>
      </rPr>
      <t>受益群众满意度</t>
    </r>
    <r>
      <rPr>
        <sz val="24"/>
        <rFont val="宋体"/>
        <charset val="134"/>
      </rPr>
      <t>≥</t>
    </r>
    <r>
      <rPr>
        <sz val="24"/>
        <rFont val="Times New Roman"/>
        <charset val="134"/>
      </rPr>
      <t>95%</t>
    </r>
    <r>
      <rPr>
        <sz val="24"/>
        <rFont val="方正仿宋简体"/>
        <charset val="134"/>
      </rPr>
      <t>以上。</t>
    </r>
  </si>
  <si>
    <r>
      <rPr>
        <sz val="24"/>
        <rFont val="方正仿宋简体"/>
        <charset val="134"/>
      </rPr>
      <t>通过本项目的实施，受益监测对象户数</t>
    </r>
    <r>
      <rPr>
        <sz val="24"/>
        <rFont val="Times New Roman"/>
        <charset val="134"/>
      </rPr>
      <t>7067</t>
    </r>
    <r>
      <rPr>
        <sz val="24"/>
        <rFont val="方正仿宋简体"/>
        <charset val="134"/>
      </rPr>
      <t>户</t>
    </r>
    <r>
      <rPr>
        <sz val="24"/>
        <rFont val="Times New Roman"/>
        <charset val="134"/>
      </rPr>
      <t>25618</t>
    </r>
    <r>
      <rPr>
        <sz val="24"/>
        <rFont val="方正仿宋简体"/>
        <charset val="134"/>
      </rPr>
      <t>人，提高群众对饮茶型高氟病的认识，引导各族群众养成良好的饮茶习惯，改善膳食结构，树立健康理念，增强健康消费观念和防病意识，逐步改变消费习惯，争取使受益群众满意度达到</t>
    </r>
    <r>
      <rPr>
        <sz val="24"/>
        <rFont val="Times New Roman"/>
        <charset val="134"/>
      </rPr>
      <t>95%</t>
    </r>
    <r>
      <rPr>
        <sz val="24"/>
        <rFont val="方正仿宋简体"/>
        <charset val="134"/>
      </rPr>
      <t>以上。</t>
    </r>
  </si>
</sst>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 numFmtId="177" formatCode="0.0_ "/>
    <numFmt numFmtId="178" formatCode="0.0000_ "/>
    <numFmt numFmtId="179" formatCode="0.00_ "/>
  </numFmts>
  <fonts count="65">
    <font>
      <sz val="11"/>
      <color theme="1"/>
      <name val="宋体"/>
      <charset val="134"/>
      <scheme val="minor"/>
    </font>
    <font>
      <sz val="20"/>
      <name val="Times New Roman"/>
      <charset val="134"/>
    </font>
    <font>
      <sz val="14"/>
      <name val="Times New Roman"/>
      <charset val="134"/>
    </font>
    <font>
      <b/>
      <sz val="20"/>
      <name val="Times New Roman"/>
      <charset val="134"/>
    </font>
    <font>
      <b/>
      <sz val="24"/>
      <name val="Times New Roman"/>
      <charset val="134"/>
    </font>
    <font>
      <sz val="24"/>
      <name val="Times New Roman"/>
      <charset val="134"/>
    </font>
    <font>
      <sz val="24"/>
      <name val="Times New Roman"/>
      <charset val="0"/>
    </font>
    <font>
      <sz val="24"/>
      <color theme="1"/>
      <name val="Times New Roman"/>
      <charset val="134"/>
    </font>
    <font>
      <b/>
      <sz val="24"/>
      <name val="Times New Roman"/>
      <charset val="0"/>
    </font>
    <font>
      <sz val="11"/>
      <name val="Times New Roman"/>
      <charset val="134"/>
    </font>
    <font>
      <sz val="11"/>
      <color theme="1"/>
      <name val="Times New Roman"/>
      <charset val="134"/>
    </font>
    <font>
      <sz val="48"/>
      <name val="方正小标宋简体"/>
      <charset val="134"/>
    </font>
    <font>
      <sz val="48"/>
      <name val="Times New Roman"/>
      <charset val="134"/>
    </font>
    <font>
      <sz val="14"/>
      <name val="方正小标宋简体"/>
      <charset val="134"/>
    </font>
    <font>
      <b/>
      <sz val="24"/>
      <name val="方正小标宋简体"/>
      <charset val="134"/>
    </font>
    <font>
      <sz val="24"/>
      <name val="方正仿宋简体"/>
      <charset val="134"/>
    </font>
    <font>
      <sz val="24"/>
      <color rgb="FF000000"/>
      <name val="方正仿宋简体"/>
      <charset val="134"/>
    </font>
    <font>
      <b/>
      <sz val="24"/>
      <color rgb="FF000000"/>
      <name val="方正仿宋简体"/>
      <charset val="134"/>
    </font>
    <font>
      <b/>
      <sz val="24"/>
      <color theme="1"/>
      <name val="方正仿宋简体"/>
      <charset val="134"/>
    </font>
    <font>
      <sz val="24"/>
      <color theme="1"/>
      <name val="方正仿宋简体"/>
      <charset val="134"/>
    </font>
    <font>
      <b/>
      <sz val="24"/>
      <name val="方正仿宋简体"/>
      <charset val="134"/>
    </font>
    <font>
      <b/>
      <sz val="24"/>
      <color rgb="FF000000"/>
      <name val="Times New Roman"/>
      <charset val="134"/>
    </font>
    <font>
      <sz val="24"/>
      <color theme="1"/>
      <name val="Times New Roman"/>
      <charset val="0"/>
    </font>
    <font>
      <sz val="24"/>
      <name val="方正仿宋简体"/>
      <charset val="0"/>
    </font>
    <font>
      <b/>
      <sz val="24"/>
      <name val="方正仿宋简体"/>
      <charset val="0"/>
    </font>
    <font>
      <sz val="24"/>
      <color rgb="FF000000"/>
      <name val="方正仿宋简体"/>
      <charset val="204"/>
    </font>
    <font>
      <b/>
      <sz val="24"/>
      <color rgb="FF000000"/>
      <name val="方正仿宋简体"/>
      <charset val="204"/>
    </font>
    <font>
      <b/>
      <sz val="24"/>
      <name val="方正仿宋简体"/>
      <charset val="204"/>
    </font>
    <font>
      <b/>
      <sz val="24"/>
      <color theme="1"/>
      <name val="Times New Roman"/>
      <charset val="134"/>
    </font>
    <font>
      <b/>
      <sz val="24"/>
      <color theme="1"/>
      <name val="方正小标宋简体"/>
      <charset val="134"/>
    </font>
    <font>
      <b/>
      <sz val="20"/>
      <color theme="1"/>
      <name val="方正小标宋简体"/>
      <charset val="134"/>
    </font>
    <font>
      <b/>
      <sz val="20"/>
      <color theme="1"/>
      <name val="Times New Roman"/>
      <charset val="134"/>
    </font>
    <font>
      <b/>
      <sz val="20"/>
      <name val="方正小标宋简体"/>
      <charset val="134"/>
    </font>
    <font>
      <sz val="24"/>
      <color rgb="FF000000"/>
      <name val="Times New Roman"/>
      <charset val="134"/>
    </font>
    <font>
      <sz val="24"/>
      <color rgb="FF000000"/>
      <name val="Times New Roman"/>
      <charset val="0"/>
    </font>
    <font>
      <sz val="24"/>
      <name val="方正仿宋简体"/>
      <charset val="204"/>
    </font>
    <font>
      <sz val="24"/>
      <color indexed="8"/>
      <name val="方正仿宋简体"/>
      <charset val="134"/>
    </font>
    <font>
      <sz val="20"/>
      <color theme="1"/>
      <name val="Times New Roman"/>
      <charset val="134"/>
    </font>
    <font>
      <sz val="11"/>
      <color theme="0"/>
      <name val="宋体"/>
      <charset val="134"/>
      <scheme val="minor"/>
    </font>
    <font>
      <sz val="11"/>
      <color rgb="FF9C0006"/>
      <name val="宋体"/>
      <charset val="134"/>
      <scheme val="minor"/>
    </font>
    <font>
      <sz val="11"/>
      <color rgb="FF0061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2"/>
      <name val="宋体"/>
      <charset val="134"/>
    </font>
    <font>
      <sz val="11"/>
      <color rgb="FF3F3F76"/>
      <name val="宋体"/>
      <charset val="134"/>
      <scheme val="minor"/>
    </font>
    <font>
      <sz val="11"/>
      <color rgb="FFFA7D00"/>
      <name val="宋体"/>
      <charset val="134"/>
      <scheme val="minor"/>
    </font>
    <font>
      <b/>
      <sz val="11"/>
      <color rgb="FFFA7D00"/>
      <name val="宋体"/>
      <charset val="134"/>
      <scheme val="minor"/>
    </font>
    <font>
      <b/>
      <sz val="18"/>
      <color theme="3"/>
      <name val="宋体"/>
      <charset val="134"/>
      <scheme val="minor"/>
    </font>
    <font>
      <u/>
      <sz val="11"/>
      <color rgb="FF0000FF"/>
      <name val="宋体"/>
      <charset val="134"/>
      <scheme val="minor"/>
    </font>
    <font>
      <b/>
      <sz val="11"/>
      <color theme="1"/>
      <name val="宋体"/>
      <charset val="134"/>
      <scheme val="minor"/>
    </font>
    <font>
      <sz val="11"/>
      <color rgb="FF9C6500"/>
      <name val="宋体"/>
      <charset val="134"/>
      <scheme val="minor"/>
    </font>
    <font>
      <b/>
      <sz val="15"/>
      <color theme="3"/>
      <name val="宋体"/>
      <charset val="134"/>
      <scheme val="minor"/>
    </font>
    <font>
      <sz val="24"/>
      <name val="宋体"/>
      <charset val="134"/>
    </font>
    <font>
      <sz val="24"/>
      <color theme="1"/>
      <name val="宋体"/>
      <charset val="134"/>
    </font>
    <font>
      <sz val="24"/>
      <color rgb="FF000000"/>
      <name val="宋体"/>
      <charset val="134"/>
    </font>
    <font>
      <sz val="24"/>
      <name val="宋体"/>
      <charset val="0"/>
    </font>
    <font>
      <sz val="24"/>
      <color rgb="FF000000"/>
      <name val="Times New Roman"/>
      <charset val="204"/>
    </font>
    <font>
      <sz val="24"/>
      <color rgb="FF000000"/>
      <name val="宋体"/>
      <charset val="204"/>
    </font>
    <font>
      <sz val="24"/>
      <name val="宋体"/>
      <charset val="204"/>
    </font>
    <font>
      <sz val="24"/>
      <name val="Times New Roman"/>
      <charset val="204"/>
    </font>
  </fonts>
  <fills count="33">
    <fill>
      <patternFill patternType="none"/>
    </fill>
    <fill>
      <patternFill patternType="gray125"/>
    </fill>
    <fill>
      <patternFill patternType="solid">
        <fgColor theme="7" tint="0.399945066682943"/>
        <bgColor indexed="64"/>
      </patternFill>
    </fill>
    <fill>
      <patternFill patternType="solid">
        <fgColor theme="5" tint="0.399945066682943"/>
        <bgColor indexed="64"/>
      </patternFill>
    </fill>
    <fill>
      <patternFill patternType="solid">
        <fgColor theme="6" tint="0.799951170384838"/>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4" tint="0.799951170384838"/>
        <bgColor indexed="64"/>
      </patternFill>
    </fill>
    <fill>
      <patternFill patternType="solid">
        <fgColor rgb="FFF2F2F2"/>
        <bgColor indexed="64"/>
      </patternFill>
    </fill>
    <fill>
      <patternFill patternType="solid">
        <fgColor theme="6" tint="0.399945066682943"/>
        <bgColor indexed="64"/>
      </patternFill>
    </fill>
    <fill>
      <patternFill patternType="solid">
        <fgColor theme="9" tint="0.399945066682943"/>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799951170384838"/>
        <bgColor indexed="64"/>
      </patternFill>
    </fill>
    <fill>
      <patternFill patternType="solid">
        <fgColor theme="4" tint="0.399945066682943"/>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49" fillId="2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39" fillId="5" borderId="0" applyNumberFormat="0" applyBorder="0" applyAlignment="0" applyProtection="0">
      <alignment vertical="center"/>
    </xf>
    <xf numFmtId="43" fontId="0" fillId="0" borderId="0" applyFont="0" applyFill="0" applyBorder="0" applyAlignment="0" applyProtection="0">
      <alignment vertical="center"/>
    </xf>
    <xf numFmtId="0" fontId="38" fillId="13" borderId="0" applyNumberFormat="0" applyBorder="0" applyAlignment="0" applyProtection="0">
      <alignment vertical="center"/>
    </xf>
    <xf numFmtId="0" fontId="53" fillId="0" borderId="0" applyNumberFormat="0" applyFill="0" applyBorder="0" applyAlignment="0" applyProtection="0">
      <alignment vertical="center"/>
    </xf>
    <xf numFmtId="0" fontId="48" fillId="0" borderId="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32" borderId="11" applyNumberFormat="0" applyFont="0" applyAlignment="0" applyProtection="0">
      <alignment vertical="center"/>
    </xf>
    <xf numFmtId="0" fontId="38" fillId="3" borderId="0" applyNumberFormat="0" applyBorder="0" applyAlignment="0" applyProtection="0">
      <alignment vertical="center"/>
    </xf>
    <xf numFmtId="0" fontId="4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6" fillId="0" borderId="6" applyNumberFormat="0" applyFill="0" applyAlignment="0" applyProtection="0">
      <alignment vertical="center"/>
    </xf>
    <xf numFmtId="0" fontId="46" fillId="0" borderId="6" applyNumberFormat="0" applyFill="0" applyAlignment="0" applyProtection="0">
      <alignment vertical="center"/>
    </xf>
    <xf numFmtId="0" fontId="38" fillId="20" borderId="0" applyNumberFormat="0" applyBorder="0" applyAlignment="0" applyProtection="0">
      <alignment vertical="center"/>
    </xf>
    <xf numFmtId="0" fontId="42" fillId="0" borderId="9" applyNumberFormat="0" applyFill="0" applyAlignment="0" applyProtection="0">
      <alignment vertical="center"/>
    </xf>
    <xf numFmtId="0" fontId="38" fillId="2" borderId="0" applyNumberFormat="0" applyBorder="0" applyAlignment="0" applyProtection="0">
      <alignment vertical="center"/>
    </xf>
    <xf numFmtId="0" fontId="44" fillId="12" borderId="4" applyNumberFormat="0" applyAlignment="0" applyProtection="0">
      <alignment vertical="center"/>
    </xf>
    <xf numFmtId="0" fontId="51" fillId="12" borderId="7" applyNumberFormat="0" applyAlignment="0" applyProtection="0">
      <alignment vertical="center"/>
    </xf>
    <xf numFmtId="0" fontId="45" fillId="17" borderId="5" applyNumberFormat="0" applyAlignment="0" applyProtection="0">
      <alignment vertical="center"/>
    </xf>
    <xf numFmtId="0" fontId="0" fillId="24" borderId="0" applyNumberFormat="0" applyBorder="0" applyAlignment="0" applyProtection="0">
      <alignment vertical="center"/>
    </xf>
    <xf numFmtId="0" fontId="38" fillId="23" borderId="0" applyNumberFormat="0" applyBorder="0" applyAlignment="0" applyProtection="0">
      <alignment vertical="center"/>
    </xf>
    <xf numFmtId="0" fontId="50" fillId="0" borderId="8" applyNumberFormat="0" applyFill="0" applyAlignment="0" applyProtection="0">
      <alignment vertical="center"/>
    </xf>
    <xf numFmtId="0" fontId="54" fillId="0" borderId="10" applyNumberFormat="0" applyFill="0" applyAlignment="0" applyProtection="0">
      <alignment vertical="center"/>
    </xf>
    <xf numFmtId="0" fontId="40" fillId="8" borderId="0" applyNumberFormat="0" applyBorder="0" applyAlignment="0" applyProtection="0">
      <alignment vertical="center"/>
    </xf>
    <xf numFmtId="0" fontId="48" fillId="0" borderId="0">
      <alignment vertical="center"/>
    </xf>
    <xf numFmtId="0" fontId="55" fillId="31" borderId="0" applyNumberFormat="0" applyBorder="0" applyAlignment="0" applyProtection="0">
      <alignment vertical="center"/>
    </xf>
    <xf numFmtId="0" fontId="0" fillId="19" borderId="0" applyNumberFormat="0" applyBorder="0" applyAlignment="0" applyProtection="0">
      <alignment vertical="center"/>
    </xf>
    <xf numFmtId="0" fontId="38" fillId="28"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Alignment="0" applyProtection="0">
      <alignment vertical="center"/>
    </xf>
    <xf numFmtId="0" fontId="38" fillId="30" borderId="0" applyNumberFormat="0" applyBorder="0" applyAlignment="0" applyProtection="0">
      <alignment vertical="center"/>
    </xf>
    <xf numFmtId="0" fontId="38" fillId="22"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38" fillId="6" borderId="0" applyNumberFormat="0" applyBorder="0" applyAlignment="0" applyProtection="0">
      <alignment vertical="center"/>
    </xf>
    <xf numFmtId="0" fontId="0" fillId="15" borderId="0" applyNumberFormat="0" applyBorder="0" applyAlignment="0" applyProtection="0">
      <alignment vertical="center"/>
    </xf>
    <xf numFmtId="0" fontId="38" fillId="10" borderId="0" applyNumberFormat="0" applyBorder="0" applyAlignment="0" applyProtection="0">
      <alignment vertical="center"/>
    </xf>
    <xf numFmtId="0" fontId="38" fillId="29" borderId="0" applyNumberFormat="0" applyBorder="0" applyAlignment="0" applyProtection="0">
      <alignment vertical="center"/>
    </xf>
    <xf numFmtId="0" fontId="0" fillId="25" borderId="0" applyNumberFormat="0" applyBorder="0" applyAlignment="0" applyProtection="0">
      <alignment vertical="center"/>
    </xf>
    <xf numFmtId="0" fontId="38" fillId="14" borderId="0" applyNumberFormat="0" applyBorder="0" applyAlignment="0" applyProtection="0">
      <alignment vertical="center"/>
    </xf>
  </cellStyleXfs>
  <cellXfs count="16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Alignment="1">
      <alignment vertical="center"/>
    </xf>
    <xf numFmtId="0" fontId="5" fillId="0" borderId="0" xfId="0" applyFont="1" applyFill="1" applyAlignment="1">
      <alignment vertical="center" wrapText="1"/>
    </xf>
    <xf numFmtId="0" fontId="5" fillId="0" borderId="0" xfId="0" applyNumberFormat="1" applyFont="1" applyFill="1" applyAlignment="1">
      <alignment horizontal="center" vertical="center" wrapText="1"/>
    </xf>
    <xf numFmtId="0" fontId="8" fillId="0" borderId="0" xfId="0" applyFont="1" applyFill="1" applyBorder="1" applyAlignment="1">
      <alignment vertical="center"/>
    </xf>
    <xf numFmtId="0" fontId="5" fillId="0" borderId="0" xfId="0" applyFont="1" applyFill="1" applyAlignment="1">
      <alignment vertical="center"/>
    </xf>
    <xf numFmtId="0" fontId="7" fillId="0" borderId="0" xfId="0" applyFont="1" applyFill="1">
      <alignment vertical="center"/>
    </xf>
    <xf numFmtId="0" fontId="5" fillId="0" borderId="0" xfId="0" applyFont="1" applyFill="1" applyBorder="1" applyAlignment="1">
      <alignment vertical="center"/>
    </xf>
    <xf numFmtId="49" fontId="9" fillId="0" borderId="0" xfId="0" applyNumberFormat="1"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177" fontId="9" fillId="0" borderId="0" xfId="0" applyNumberFormat="1" applyFont="1" applyFill="1" applyAlignment="1">
      <alignment horizontal="left" vertical="center" wrapText="1"/>
    </xf>
    <xf numFmtId="177" fontId="9" fillId="0" borderId="0" xfId="0" applyNumberFormat="1" applyFont="1" applyFill="1" applyAlignment="1">
      <alignment vertical="center" wrapText="1"/>
    </xf>
    <xf numFmtId="177" fontId="10" fillId="0" borderId="0" xfId="0" applyNumberFormat="1" applyFont="1" applyFill="1" applyAlignment="1">
      <alignment vertical="center"/>
    </xf>
    <xf numFmtId="0" fontId="10" fillId="0" borderId="0" xfId="0" applyFont="1" applyFill="1" applyAlignment="1">
      <alignment vertical="center"/>
    </xf>
    <xf numFmtId="0" fontId="9" fillId="0" borderId="0" xfId="0" applyFont="1" applyFill="1" applyAlignment="1">
      <alignment vertical="center"/>
    </xf>
    <xf numFmtId="176" fontId="9" fillId="0" borderId="0" xfId="0" applyNumberFormat="1" applyFont="1" applyFill="1" applyAlignment="1">
      <alignment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9" fontId="4"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49" fontId="18" fillId="0" borderId="1" xfId="0" applyNumberFormat="1" applyFont="1" applyFill="1" applyBorder="1" applyAlignment="1">
      <alignment vertical="center" wrapText="1"/>
    </xf>
    <xf numFmtId="0" fontId="19" fillId="0" borderId="1" xfId="0"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20" fillId="0" borderId="1" xfId="0" applyNumberFormat="1" applyFont="1" applyFill="1" applyBorder="1" applyAlignment="1">
      <alignment horizontal="left" vertical="center" wrapText="1"/>
    </xf>
    <xf numFmtId="49" fontId="17" fillId="0" borderId="1" xfId="0" applyNumberFormat="1" applyFont="1" applyFill="1" applyBorder="1" applyAlignment="1">
      <alignment vertical="center" wrapText="1"/>
    </xf>
    <xf numFmtId="49" fontId="21" fillId="0" borderId="1" xfId="0" applyNumberFormat="1" applyFont="1" applyFill="1" applyBorder="1" applyAlignment="1">
      <alignment horizontal="left" vertical="center" wrapText="1"/>
    </xf>
    <xf numFmtId="0" fontId="20" fillId="0" borderId="1" xfId="0" applyFont="1" applyFill="1" applyBorder="1" applyAlignment="1">
      <alignment vertical="center" wrapText="1"/>
    </xf>
    <xf numFmtId="0" fontId="4"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9" fillId="0" borderId="0" xfId="0" applyFont="1" applyFill="1" applyAlignment="1">
      <alignment horizontal="center" vertical="center" wrapText="1"/>
    </xf>
    <xf numFmtId="49" fontId="20" fillId="0" borderId="1" xfId="0" applyNumberFormat="1" applyFont="1" applyFill="1" applyBorder="1" applyAlignment="1">
      <alignment horizontal="left" vertical="center" wrapText="1"/>
    </xf>
    <xf numFmtId="10" fontId="20" fillId="0" borderId="1" xfId="0" applyNumberFormat="1" applyFont="1" applyFill="1" applyBorder="1" applyAlignment="1">
      <alignment horizontal="left" vertical="center" wrapText="1"/>
    </xf>
    <xf numFmtId="0" fontId="23"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178" fontId="7"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3" fillId="0" borderId="1" xfId="11" applyFont="1" applyFill="1" applyBorder="1" applyAlignment="1">
      <alignment horizontal="center" vertical="center" wrapText="1"/>
    </xf>
    <xf numFmtId="0" fontId="27" fillId="0" borderId="1" xfId="0" applyFont="1" applyFill="1" applyBorder="1" applyAlignment="1">
      <alignment horizontal="left" vertical="center" wrapText="1"/>
    </xf>
    <xf numFmtId="0" fontId="20" fillId="0" borderId="1" xfId="0" applyNumberFormat="1" applyFont="1" applyFill="1" applyBorder="1" applyAlignment="1">
      <alignment vertical="center" wrapText="1"/>
    </xf>
    <xf numFmtId="0" fontId="28" fillId="0" borderId="1" xfId="0" applyNumberFormat="1" applyFont="1" applyFill="1" applyBorder="1" applyAlignment="1">
      <alignment horizontal="left" vertical="center" wrapText="1"/>
    </xf>
    <xf numFmtId="0" fontId="29"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178" fontId="18"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177" fontId="12" fillId="0" borderId="0" xfId="0" applyNumberFormat="1" applyFont="1" applyFill="1" applyAlignment="1">
      <alignment horizontal="center" vertical="center" wrapText="1"/>
    </xf>
    <xf numFmtId="177" fontId="2" fillId="0" borderId="0" xfId="0" applyNumberFormat="1" applyFont="1" applyFill="1" applyAlignment="1">
      <alignment horizontal="center" vertical="center" wrapText="1"/>
    </xf>
    <xf numFmtId="177" fontId="3" fillId="0" borderId="1" xfId="0" applyNumberFormat="1" applyFont="1" applyFill="1" applyBorder="1" applyAlignment="1">
      <alignment horizontal="center" vertical="center" wrapText="1"/>
    </xf>
    <xf numFmtId="177" fontId="30" fillId="0" borderId="1" xfId="0" applyNumberFormat="1" applyFont="1" applyFill="1" applyBorder="1" applyAlignment="1">
      <alignment horizontal="center" vertical="center" wrapText="1"/>
    </xf>
    <xf numFmtId="177" fontId="31" fillId="0" borderId="1" xfId="0" applyNumberFormat="1" applyFont="1" applyFill="1" applyBorder="1" applyAlignment="1">
      <alignment horizontal="center" vertical="center" wrapText="1"/>
    </xf>
    <xf numFmtId="177" fontId="32"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9" fontId="33"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179" fontId="6" fillId="0" borderId="1" xfId="0" applyNumberFormat="1" applyFont="1" applyFill="1" applyBorder="1" applyAlignment="1">
      <alignment horizontal="center" vertical="center" wrapText="1"/>
    </xf>
    <xf numFmtId="179" fontId="34" fillId="0" borderId="1" xfId="0" applyNumberFormat="1" applyFont="1" applyFill="1" applyBorder="1" applyAlignment="1">
      <alignment horizontal="center" vertical="center" wrapText="1"/>
    </xf>
    <xf numFmtId="179" fontId="7" fillId="0" borderId="1" xfId="0" applyNumberFormat="1" applyFont="1" applyFill="1" applyBorder="1" applyAlignment="1">
      <alignment vertical="center"/>
    </xf>
    <xf numFmtId="0" fontId="13" fillId="0" borderId="0" xfId="0" applyFont="1" applyFill="1" applyAlignment="1">
      <alignment horizontal="center" vertical="center" wrapText="1"/>
    </xf>
    <xf numFmtId="0" fontId="32"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19" fillId="0" borderId="0" xfId="0" applyFont="1" applyFill="1" applyAlignment="1">
      <alignment horizontal="justify" vertical="center" indent="2"/>
    </xf>
    <xf numFmtId="0" fontId="19"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left" vertical="center" wrapText="1"/>
    </xf>
    <xf numFmtId="179" fontId="5" fillId="0" borderId="1" xfId="0" applyNumberFormat="1" applyFont="1" applyFill="1" applyBorder="1" applyAlignment="1">
      <alignment vertical="center"/>
    </xf>
    <xf numFmtId="49" fontId="16"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1" xfId="0" applyFont="1" applyFill="1" applyBorder="1" applyAlignment="1">
      <alignment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15" fillId="0" borderId="1" xfId="0" applyNumberFormat="1" applyFont="1" applyFill="1" applyBorder="1" applyAlignment="1">
      <alignment vertical="center" wrapText="1"/>
    </xf>
    <xf numFmtId="0" fontId="19" fillId="0" borderId="1" xfId="0" applyFont="1" applyFill="1" applyBorder="1" applyAlignment="1">
      <alignment horizontal="center" vertical="center"/>
    </xf>
    <xf numFmtId="0" fontId="33" fillId="0" borderId="1" xfId="0" applyNumberFormat="1" applyFont="1" applyFill="1" applyBorder="1" applyAlignment="1">
      <alignment horizontal="center" vertical="center" wrapText="1"/>
    </xf>
    <xf numFmtId="0" fontId="19" fillId="0" borderId="1" xfId="0" applyFont="1" applyFill="1" applyBorder="1" applyAlignment="1">
      <alignment horizontal="justify" vertical="center"/>
    </xf>
    <xf numFmtId="178" fontId="19" fillId="0" borderId="1" xfId="0" applyNumberFormat="1" applyFont="1" applyFill="1" applyBorder="1" applyAlignment="1">
      <alignment vertical="center" wrapText="1"/>
    </xf>
    <xf numFmtId="0" fontId="19" fillId="0" borderId="1" xfId="0" applyFont="1" applyFill="1" applyBorder="1" applyAlignment="1">
      <alignment horizontal="justify" vertical="center" indent="2"/>
    </xf>
    <xf numFmtId="0" fontId="19"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49" fontId="3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5" fillId="0" borderId="1" xfId="11" applyFont="1" applyFill="1" applyBorder="1" applyAlignment="1">
      <alignment horizontal="center" vertical="center" wrapText="1"/>
    </xf>
    <xf numFmtId="0" fontId="20" fillId="0" borderId="1" xfId="11" applyFont="1" applyFill="1" applyBorder="1" applyAlignment="1">
      <alignment horizontal="left" vertical="center" wrapText="1"/>
    </xf>
    <xf numFmtId="49" fontId="1" fillId="0" borderId="0" xfId="0" applyNumberFormat="1"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179" fontId="5" fillId="0" borderId="1" xfId="0" applyNumberFormat="1" applyFont="1" applyFill="1" applyBorder="1" applyAlignment="1">
      <alignment vertical="center" wrapText="1"/>
    </xf>
    <xf numFmtId="179" fontId="5" fillId="0" borderId="3" xfId="0" applyNumberFormat="1" applyFont="1" applyFill="1" applyBorder="1" applyAlignment="1">
      <alignment horizontal="center" vertical="center" wrapText="1"/>
    </xf>
    <xf numFmtId="179" fontId="28" fillId="0" borderId="1" xfId="0" applyNumberFormat="1" applyFont="1" applyFill="1" applyBorder="1" applyAlignment="1">
      <alignment horizontal="center" vertical="center" wrapText="1"/>
    </xf>
    <xf numFmtId="179" fontId="5" fillId="0" borderId="1" xfId="11" applyNumberFormat="1" applyFont="1" applyFill="1" applyBorder="1" applyAlignment="1">
      <alignment horizontal="center" vertical="center" wrapText="1"/>
    </xf>
    <xf numFmtId="177" fontId="1" fillId="0" borderId="0" xfId="0" applyNumberFormat="1" applyFont="1" applyFill="1" applyAlignment="1">
      <alignment horizontal="left" vertical="center" wrapText="1"/>
    </xf>
    <xf numFmtId="177" fontId="1" fillId="0" borderId="0" xfId="0" applyNumberFormat="1" applyFont="1" applyFill="1" applyAlignment="1">
      <alignment vertical="center" wrapText="1"/>
    </xf>
    <xf numFmtId="177" fontId="37" fillId="0" borderId="0" xfId="0" applyNumberFormat="1" applyFont="1" applyFill="1" applyAlignment="1">
      <alignment vertical="center"/>
    </xf>
    <xf numFmtId="176" fontId="5" fillId="0" borderId="1" xfId="0" applyNumberFormat="1" applyFont="1" applyFill="1" applyBorder="1" applyAlignment="1">
      <alignment vertical="center"/>
    </xf>
    <xf numFmtId="0" fontId="5" fillId="0" borderId="1" xfId="11" applyNumberFormat="1" applyFont="1" applyFill="1" applyBorder="1" applyAlignment="1">
      <alignment horizontal="center" vertical="center" wrapText="1"/>
    </xf>
    <xf numFmtId="0" fontId="15" fillId="0" borderId="1" xfId="0" applyFont="1" applyFill="1" applyBorder="1" applyAlignment="1">
      <alignment vertical="center" wrapText="1"/>
    </xf>
    <xf numFmtId="179" fontId="6"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176" fontId="15" fillId="0" borderId="1" xfId="11" applyNumberFormat="1" applyFont="1" applyFill="1" applyBorder="1" applyAlignment="1">
      <alignment horizontal="left" vertical="center" wrapText="1"/>
    </xf>
    <xf numFmtId="176" fontId="5" fillId="0" borderId="1" xfId="11" applyNumberFormat="1" applyFont="1" applyFill="1" applyBorder="1" applyAlignment="1">
      <alignment horizontal="center" vertical="center" wrapText="1"/>
    </xf>
    <xf numFmtId="0" fontId="37" fillId="0" borderId="0" xfId="0" applyFont="1" applyFill="1" applyAlignment="1">
      <alignment vertical="center"/>
    </xf>
    <xf numFmtId="176" fontId="1" fillId="0" borderId="0" xfId="0" applyNumberFormat="1"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7" fillId="0" borderId="1" xfId="0" applyFont="1" applyFill="1" applyBorder="1">
      <alignment vertical="center"/>
    </xf>
    <xf numFmtId="0" fontId="6"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D9D9D9"/>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Z110"/>
  <sheetViews>
    <sheetView tabSelected="1" zoomScale="40" zoomScaleNormal="40" topLeftCell="H67" workbookViewId="0">
      <selection activeCell="H70" sqref="H70"/>
    </sheetView>
  </sheetViews>
  <sheetFormatPr defaultColWidth="9" defaultRowHeight="15"/>
  <cols>
    <col min="1" max="1" width="8.33333333333333" style="15" customWidth="1"/>
    <col min="2" max="2" width="13.6333333333333" style="16" customWidth="1"/>
    <col min="3" max="3" width="22.8583333333333" style="17" customWidth="1"/>
    <col min="4" max="4" width="10.55" style="16" customWidth="1"/>
    <col min="5" max="5" width="13.6666666666667" style="16" customWidth="1"/>
    <col min="6" max="6" width="8.00833333333333" style="16" customWidth="1"/>
    <col min="7" max="7" width="70.275" style="18" customWidth="1"/>
    <col min="8" max="8" width="152.891666666667" style="16" customWidth="1"/>
    <col min="9" max="9" width="22.6666666666667" style="19" customWidth="1"/>
    <col min="10" max="10" width="20.8333333333333" style="20" customWidth="1"/>
    <col min="11" max="11" width="19.5166666666667" style="20" customWidth="1"/>
    <col min="12" max="12" width="18.8916666666667" style="21" customWidth="1"/>
    <col min="13" max="13" width="17.3333333333333" style="21" customWidth="1"/>
    <col min="14" max="14" width="17.775" style="21" customWidth="1"/>
    <col min="15" max="15" width="11.9416666666667" style="21" customWidth="1"/>
    <col min="16" max="16" width="16.3916666666667" style="21" customWidth="1"/>
    <col min="17" max="17" width="15.3166666666667" style="22" customWidth="1"/>
    <col min="18" max="18" width="14.725" style="18" customWidth="1"/>
    <col min="19" max="19" width="17.5" style="18" customWidth="1"/>
    <col min="20" max="20" width="14.725" style="23" customWidth="1"/>
    <col min="21" max="21" width="17.7166666666667" style="24" customWidth="1"/>
    <col min="22" max="22" width="97.5" style="25" customWidth="1"/>
    <col min="23" max="23" width="89.4416666666667" style="25" customWidth="1"/>
    <col min="24" max="24" width="32.5833333333333" style="26" customWidth="1"/>
    <col min="25" max="25" width="24.4416666666667" style="22" customWidth="1"/>
    <col min="26" max="26" width="12.0166666666667" style="23" customWidth="1"/>
    <col min="27" max="16384" width="9" style="23"/>
  </cols>
  <sheetData>
    <row r="1" s="1" customFormat="1" ht="70" customHeight="1" spans="1:26">
      <c r="A1" s="27" t="s">
        <v>0</v>
      </c>
      <c r="B1" s="28"/>
      <c r="C1" s="28"/>
      <c r="D1" s="28"/>
      <c r="E1" s="28"/>
      <c r="F1" s="28"/>
      <c r="G1" s="28"/>
      <c r="H1" s="28"/>
      <c r="I1" s="80"/>
      <c r="J1" s="80"/>
      <c r="K1" s="80"/>
      <c r="L1" s="80"/>
      <c r="M1" s="80"/>
      <c r="N1" s="80"/>
      <c r="O1" s="80"/>
      <c r="P1" s="80"/>
      <c r="Q1" s="28"/>
      <c r="R1" s="28"/>
      <c r="S1" s="28"/>
      <c r="T1" s="28"/>
      <c r="U1" s="28"/>
      <c r="V1" s="28"/>
      <c r="W1" s="28"/>
      <c r="X1" s="28"/>
      <c r="Y1" s="28"/>
      <c r="Z1" s="28"/>
    </row>
    <row r="2" s="2" customFormat="1" ht="47" customHeight="1" spans="1:26">
      <c r="A2" s="29" t="s">
        <v>1</v>
      </c>
      <c r="B2" s="30"/>
      <c r="C2" s="30"/>
      <c r="D2" s="31"/>
      <c r="E2" s="31"/>
      <c r="F2" s="31"/>
      <c r="G2" s="31"/>
      <c r="H2" s="31"/>
      <c r="I2" s="81"/>
      <c r="J2" s="81"/>
      <c r="K2" s="81"/>
      <c r="L2" s="81"/>
      <c r="M2" s="81"/>
      <c r="N2" s="81"/>
      <c r="O2" s="81"/>
      <c r="P2" s="81"/>
      <c r="Q2" s="31"/>
      <c r="R2" s="31"/>
      <c r="S2" s="31"/>
      <c r="T2" s="31"/>
      <c r="U2" s="31"/>
      <c r="V2" s="31"/>
      <c r="W2" s="31"/>
      <c r="X2" s="94" t="s">
        <v>2</v>
      </c>
      <c r="Y2" s="31"/>
      <c r="Z2" s="31"/>
    </row>
    <row r="3" s="3" customFormat="1" ht="28" customHeight="1" spans="1:26">
      <c r="A3" s="32" t="s">
        <v>3</v>
      </c>
      <c r="B3" s="32" t="s">
        <v>4</v>
      </c>
      <c r="C3" s="32" t="s">
        <v>5</v>
      </c>
      <c r="D3" s="32" t="s">
        <v>6</v>
      </c>
      <c r="E3" s="32" t="s">
        <v>7</v>
      </c>
      <c r="F3" s="32" t="s">
        <v>8</v>
      </c>
      <c r="G3" s="32" t="s">
        <v>9</v>
      </c>
      <c r="H3" s="32" t="s">
        <v>10</v>
      </c>
      <c r="I3" s="82" t="s">
        <v>11</v>
      </c>
      <c r="J3" s="82" t="s">
        <v>12</v>
      </c>
      <c r="K3" s="82"/>
      <c r="L3" s="82"/>
      <c r="M3" s="82"/>
      <c r="N3" s="82"/>
      <c r="O3" s="82"/>
      <c r="P3" s="82"/>
      <c r="Q3" s="32"/>
      <c r="R3" s="32"/>
      <c r="S3" s="32"/>
      <c r="T3" s="32"/>
      <c r="U3" s="32" t="s">
        <v>13</v>
      </c>
      <c r="V3" s="32" t="s">
        <v>14</v>
      </c>
      <c r="W3" s="32" t="s">
        <v>15</v>
      </c>
      <c r="X3" s="32" t="s">
        <v>16</v>
      </c>
      <c r="Y3" s="32" t="s">
        <v>17</v>
      </c>
      <c r="Z3" s="32" t="s">
        <v>18</v>
      </c>
    </row>
    <row r="4" s="3" customFormat="1" ht="43" customHeight="1" spans="1:26">
      <c r="A4" s="32"/>
      <c r="B4" s="32"/>
      <c r="C4" s="32"/>
      <c r="D4" s="32"/>
      <c r="E4" s="32"/>
      <c r="F4" s="32"/>
      <c r="G4" s="32"/>
      <c r="H4" s="32"/>
      <c r="I4" s="82"/>
      <c r="J4" s="82" t="s">
        <v>19</v>
      </c>
      <c r="K4" s="82"/>
      <c r="L4" s="82"/>
      <c r="M4" s="82"/>
      <c r="N4" s="82"/>
      <c r="O4" s="82"/>
      <c r="P4" s="82"/>
      <c r="Q4" s="32"/>
      <c r="R4" s="32" t="s">
        <v>20</v>
      </c>
      <c r="S4" s="32" t="s">
        <v>21</v>
      </c>
      <c r="T4" s="32" t="s">
        <v>22</v>
      </c>
      <c r="U4" s="32"/>
      <c r="V4" s="32"/>
      <c r="W4" s="32"/>
      <c r="X4" s="32"/>
      <c r="Y4" s="32"/>
      <c r="Z4" s="32"/>
    </row>
    <row r="5" s="3" customFormat="1" ht="61" customHeight="1" spans="1:26">
      <c r="A5" s="32"/>
      <c r="B5" s="32"/>
      <c r="C5" s="32"/>
      <c r="D5" s="32"/>
      <c r="E5" s="32"/>
      <c r="F5" s="32"/>
      <c r="G5" s="32"/>
      <c r="H5" s="32"/>
      <c r="I5" s="82"/>
      <c r="J5" s="82" t="s">
        <v>23</v>
      </c>
      <c r="K5" s="83" t="s">
        <v>24</v>
      </c>
      <c r="L5" s="84"/>
      <c r="M5" s="85" t="s">
        <v>25</v>
      </c>
      <c r="N5" s="85" t="s">
        <v>26</v>
      </c>
      <c r="O5" s="85" t="s">
        <v>27</v>
      </c>
      <c r="P5" s="85" t="s">
        <v>28</v>
      </c>
      <c r="Q5" s="95" t="s">
        <v>29</v>
      </c>
      <c r="R5" s="32"/>
      <c r="S5" s="32"/>
      <c r="T5" s="32"/>
      <c r="U5" s="32"/>
      <c r="V5" s="32"/>
      <c r="W5" s="32"/>
      <c r="X5" s="32"/>
      <c r="Y5" s="32"/>
      <c r="Z5" s="32"/>
    </row>
    <row r="6" s="3" customFormat="1" ht="48" customHeight="1" spans="1:26">
      <c r="A6" s="32"/>
      <c r="B6" s="32"/>
      <c r="C6" s="32"/>
      <c r="D6" s="32"/>
      <c r="E6" s="32"/>
      <c r="F6" s="32"/>
      <c r="G6" s="32"/>
      <c r="H6" s="32"/>
      <c r="I6" s="82"/>
      <c r="J6" s="82"/>
      <c r="K6" s="82" t="s">
        <v>30</v>
      </c>
      <c r="L6" s="84" t="s">
        <v>31</v>
      </c>
      <c r="M6" s="82"/>
      <c r="N6" s="82"/>
      <c r="O6" s="82"/>
      <c r="P6" s="82"/>
      <c r="Q6" s="32"/>
      <c r="R6" s="32"/>
      <c r="S6" s="32"/>
      <c r="T6" s="32"/>
      <c r="U6" s="32"/>
      <c r="V6" s="32"/>
      <c r="W6" s="32"/>
      <c r="X6" s="32"/>
      <c r="Y6" s="32"/>
      <c r="Z6" s="32"/>
    </row>
    <row r="7" s="4" customFormat="1" ht="72" customHeight="1" spans="1:26">
      <c r="A7" s="33" t="s">
        <v>32</v>
      </c>
      <c r="B7" s="34"/>
      <c r="C7" s="34"/>
      <c r="D7" s="34"/>
      <c r="E7" s="34"/>
      <c r="F7" s="34"/>
      <c r="G7" s="35"/>
      <c r="H7" s="34"/>
      <c r="I7" s="86">
        <f>I8+I58+I63+I95+I101+I104+I106</f>
        <v>100995.141342</v>
      </c>
      <c r="J7" s="86">
        <f t="shared" ref="I7:T7" si="0">J8+J58+J63+J95+J101+J104+J106</f>
        <v>99012.660242</v>
      </c>
      <c r="K7" s="86">
        <f t="shared" si="0"/>
        <v>62362.50484</v>
      </c>
      <c r="L7" s="86">
        <f t="shared" si="0"/>
        <v>30577.133204</v>
      </c>
      <c r="M7" s="86">
        <f t="shared" si="0"/>
        <v>2865</v>
      </c>
      <c r="N7" s="86">
        <f t="shared" si="0"/>
        <v>2146.168368</v>
      </c>
      <c r="O7" s="86">
        <f t="shared" si="0"/>
        <v>0</v>
      </c>
      <c r="P7" s="86">
        <f t="shared" si="0"/>
        <v>424</v>
      </c>
      <c r="Q7" s="86">
        <f t="shared" si="0"/>
        <v>90.5</v>
      </c>
      <c r="R7" s="86">
        <f t="shared" si="0"/>
        <v>0</v>
      </c>
      <c r="S7" s="86">
        <f t="shared" si="0"/>
        <v>2249.83493</v>
      </c>
      <c r="T7" s="86">
        <f t="shared" si="0"/>
        <v>80</v>
      </c>
      <c r="U7" s="96">
        <f>U8+U58+U63+U95+U101+U106</f>
        <v>598398</v>
      </c>
      <c r="V7" s="35"/>
      <c r="W7" s="35"/>
      <c r="X7" s="34"/>
      <c r="Y7" s="52"/>
      <c r="Z7" s="34"/>
    </row>
    <row r="8" s="4" customFormat="1" ht="67" customHeight="1" spans="1:26">
      <c r="A8" s="33" t="s">
        <v>33</v>
      </c>
      <c r="B8" s="34"/>
      <c r="C8" s="34"/>
      <c r="D8" s="34"/>
      <c r="E8" s="34"/>
      <c r="F8" s="34"/>
      <c r="G8" s="35"/>
      <c r="H8" s="36"/>
      <c r="I8" s="86">
        <f>SUM(I9:I57)</f>
        <v>51759.404512</v>
      </c>
      <c r="J8" s="86">
        <f t="shared" ref="J8:U8" si="1">SUM(J9:J57)</f>
        <v>50497.523412</v>
      </c>
      <c r="K8" s="86">
        <f t="shared" si="1"/>
        <v>33818.36484</v>
      </c>
      <c r="L8" s="86">
        <f t="shared" si="1"/>
        <v>14594.459204</v>
      </c>
      <c r="M8" s="86">
        <f t="shared" si="1"/>
        <v>0</v>
      </c>
      <c r="N8" s="86">
        <f t="shared" si="1"/>
        <v>1722.199368</v>
      </c>
      <c r="O8" s="86">
        <f t="shared" si="1"/>
        <v>0</v>
      </c>
      <c r="P8" s="86">
        <f t="shared" si="1"/>
        <v>0</v>
      </c>
      <c r="Q8" s="86">
        <f t="shared" si="1"/>
        <v>90.5</v>
      </c>
      <c r="R8" s="86">
        <f t="shared" si="1"/>
        <v>0</v>
      </c>
      <c r="S8" s="86">
        <f t="shared" si="1"/>
        <v>1498.8811</v>
      </c>
      <c r="T8" s="86">
        <f t="shared" si="1"/>
        <v>35</v>
      </c>
      <c r="U8" s="97">
        <f t="shared" si="1"/>
        <v>276332</v>
      </c>
      <c r="V8" s="35"/>
      <c r="W8" s="35"/>
      <c r="X8" s="34"/>
      <c r="Y8" s="34"/>
      <c r="Z8" s="34"/>
    </row>
    <row r="9" s="5" customFormat="1" ht="249" customHeight="1" spans="1:26">
      <c r="A9" s="37">
        <v>1</v>
      </c>
      <c r="B9" s="38" t="s">
        <v>34</v>
      </c>
      <c r="C9" s="39" t="s">
        <v>35</v>
      </c>
      <c r="D9" s="40" t="s">
        <v>36</v>
      </c>
      <c r="E9" s="40" t="s">
        <v>37</v>
      </c>
      <c r="F9" s="40" t="s">
        <v>38</v>
      </c>
      <c r="G9" s="40" t="s">
        <v>39</v>
      </c>
      <c r="H9" s="41" t="s">
        <v>40</v>
      </c>
      <c r="I9" s="87">
        <f t="shared" ref="I9:I12" si="2">J9+R9+S9</f>
        <v>4625.01</v>
      </c>
      <c r="J9" s="87">
        <f t="shared" ref="J9:J36" si="3">K9+L9+M9+N9+O9+P9+Q9</f>
        <v>4625.01</v>
      </c>
      <c r="K9" s="87">
        <v>4625.01</v>
      </c>
      <c r="L9" s="88"/>
      <c r="M9" s="87"/>
      <c r="N9" s="87"/>
      <c r="O9" s="87"/>
      <c r="P9" s="87"/>
      <c r="Q9" s="87"/>
      <c r="R9" s="87"/>
      <c r="S9" s="87"/>
      <c r="T9" s="87"/>
      <c r="U9" s="98">
        <v>2945</v>
      </c>
      <c r="V9" s="57" t="s">
        <v>41</v>
      </c>
      <c r="W9" s="99" t="s">
        <v>42</v>
      </c>
      <c r="X9" s="47" t="s">
        <v>43</v>
      </c>
      <c r="Y9" s="42" t="s">
        <v>44</v>
      </c>
      <c r="Z9" s="69"/>
    </row>
    <row r="10" s="5" customFormat="1" ht="218" customHeight="1" spans="1:26">
      <c r="A10" s="37">
        <v>2</v>
      </c>
      <c r="B10" s="38" t="s">
        <v>45</v>
      </c>
      <c r="C10" s="39" t="s">
        <v>46</v>
      </c>
      <c r="D10" s="40" t="s">
        <v>36</v>
      </c>
      <c r="E10" s="40" t="s">
        <v>37</v>
      </c>
      <c r="F10" s="40" t="s">
        <v>47</v>
      </c>
      <c r="G10" s="40" t="s">
        <v>48</v>
      </c>
      <c r="H10" s="41" t="s">
        <v>49</v>
      </c>
      <c r="I10" s="87">
        <f t="shared" si="2"/>
        <v>4485.26</v>
      </c>
      <c r="J10" s="87">
        <f t="shared" si="3"/>
        <v>4485.26</v>
      </c>
      <c r="K10" s="87">
        <v>4485.26</v>
      </c>
      <c r="L10" s="88"/>
      <c r="M10" s="87"/>
      <c r="N10" s="87"/>
      <c r="O10" s="87"/>
      <c r="P10" s="87"/>
      <c r="Q10" s="87"/>
      <c r="R10" s="87"/>
      <c r="S10" s="87"/>
      <c r="T10" s="87"/>
      <c r="U10" s="98">
        <v>3000</v>
      </c>
      <c r="V10" s="57" t="s">
        <v>50</v>
      </c>
      <c r="W10" s="99" t="s">
        <v>51</v>
      </c>
      <c r="X10" s="47" t="s">
        <v>43</v>
      </c>
      <c r="Y10" s="42" t="s">
        <v>44</v>
      </c>
      <c r="Z10" s="69"/>
    </row>
    <row r="11" s="5" customFormat="1" ht="201" customHeight="1" spans="1:26">
      <c r="A11" s="37">
        <v>3</v>
      </c>
      <c r="B11" s="37" t="s">
        <v>52</v>
      </c>
      <c r="C11" s="39" t="s">
        <v>53</v>
      </c>
      <c r="D11" s="40" t="s">
        <v>36</v>
      </c>
      <c r="E11" s="40" t="s">
        <v>37</v>
      </c>
      <c r="F11" s="40" t="s">
        <v>47</v>
      </c>
      <c r="G11" s="40" t="s">
        <v>54</v>
      </c>
      <c r="H11" s="41" t="s">
        <v>55</v>
      </c>
      <c r="I11" s="87">
        <f t="shared" ref="I11:I20" si="4">J11+R11+S11+T11</f>
        <v>3920.35</v>
      </c>
      <c r="J11" s="87">
        <f t="shared" si="3"/>
        <v>3920.35</v>
      </c>
      <c r="K11" s="87">
        <v>3920.35</v>
      </c>
      <c r="L11" s="88"/>
      <c r="M11" s="87"/>
      <c r="N11" s="87"/>
      <c r="O11" s="87"/>
      <c r="P11" s="87"/>
      <c r="Q11" s="87"/>
      <c r="R11" s="87"/>
      <c r="S11" s="87"/>
      <c r="T11" s="87"/>
      <c r="U11" s="98">
        <v>3000</v>
      </c>
      <c r="V11" s="57" t="s">
        <v>56</v>
      </c>
      <c r="W11" s="100" t="s">
        <v>57</v>
      </c>
      <c r="X11" s="47" t="s">
        <v>43</v>
      </c>
      <c r="Y11" s="42" t="s">
        <v>44</v>
      </c>
      <c r="Z11" s="69"/>
    </row>
    <row r="12" s="5" customFormat="1" ht="206" customHeight="1" spans="1:26">
      <c r="A12" s="37">
        <v>4</v>
      </c>
      <c r="B12" s="38" t="s">
        <v>58</v>
      </c>
      <c r="C12" s="39" t="s">
        <v>59</v>
      </c>
      <c r="D12" s="40" t="s">
        <v>36</v>
      </c>
      <c r="E12" s="40" t="s">
        <v>37</v>
      </c>
      <c r="F12" s="40" t="s">
        <v>47</v>
      </c>
      <c r="G12" s="40" t="s">
        <v>60</v>
      </c>
      <c r="H12" s="41" t="s">
        <v>61</v>
      </c>
      <c r="I12" s="87">
        <f t="shared" si="2"/>
        <v>3483</v>
      </c>
      <c r="J12" s="87">
        <f t="shared" si="3"/>
        <v>3483</v>
      </c>
      <c r="K12" s="87">
        <v>3483</v>
      </c>
      <c r="L12" s="88"/>
      <c r="M12" s="87"/>
      <c r="N12" s="87"/>
      <c r="O12" s="87"/>
      <c r="P12" s="87"/>
      <c r="Q12" s="87"/>
      <c r="R12" s="87"/>
      <c r="S12" s="87"/>
      <c r="T12" s="87"/>
      <c r="U12" s="98">
        <v>2500</v>
      </c>
      <c r="V12" s="57" t="s">
        <v>62</v>
      </c>
      <c r="W12" s="99" t="s">
        <v>63</v>
      </c>
      <c r="X12" s="47" t="s">
        <v>43</v>
      </c>
      <c r="Y12" s="42" t="s">
        <v>44</v>
      </c>
      <c r="Z12" s="69"/>
    </row>
    <row r="13" s="5" customFormat="1" ht="259" customHeight="1" spans="1:26">
      <c r="A13" s="37">
        <v>5</v>
      </c>
      <c r="B13" s="37" t="s">
        <v>64</v>
      </c>
      <c r="C13" s="40" t="s">
        <v>65</v>
      </c>
      <c r="D13" s="42" t="s">
        <v>36</v>
      </c>
      <c r="E13" s="43" t="s">
        <v>37</v>
      </c>
      <c r="F13" s="43" t="s">
        <v>47</v>
      </c>
      <c r="G13" s="42" t="s">
        <v>66</v>
      </c>
      <c r="H13" s="44" t="s">
        <v>67</v>
      </c>
      <c r="I13" s="87">
        <f t="shared" si="4"/>
        <v>347.287568</v>
      </c>
      <c r="J13" s="87">
        <f t="shared" si="3"/>
        <v>347.287568</v>
      </c>
      <c r="K13" s="87"/>
      <c r="L13" s="88"/>
      <c r="M13" s="87"/>
      <c r="N13" s="87">
        <v>347.287568</v>
      </c>
      <c r="O13" s="87"/>
      <c r="P13" s="87"/>
      <c r="Q13" s="87"/>
      <c r="R13" s="87"/>
      <c r="S13" s="87"/>
      <c r="T13" s="87"/>
      <c r="U13" s="98">
        <v>3177</v>
      </c>
      <c r="V13" s="101" t="s">
        <v>68</v>
      </c>
      <c r="W13" s="99" t="s">
        <v>69</v>
      </c>
      <c r="X13" s="45" t="s">
        <v>70</v>
      </c>
      <c r="Y13" s="42" t="s">
        <v>71</v>
      </c>
      <c r="Z13" s="69"/>
    </row>
    <row r="14" s="6" customFormat="1" ht="262" customHeight="1" spans="1:26">
      <c r="A14" s="37">
        <v>6</v>
      </c>
      <c r="B14" s="37" t="s">
        <v>72</v>
      </c>
      <c r="C14" s="45" t="s">
        <v>73</v>
      </c>
      <c r="D14" s="45" t="s">
        <v>36</v>
      </c>
      <c r="E14" s="45" t="s">
        <v>37</v>
      </c>
      <c r="F14" s="45" t="s">
        <v>47</v>
      </c>
      <c r="G14" s="42" t="s">
        <v>74</v>
      </c>
      <c r="H14" s="46" t="s">
        <v>75</v>
      </c>
      <c r="I14" s="87">
        <f t="shared" si="4"/>
        <v>206</v>
      </c>
      <c r="J14" s="87">
        <f t="shared" si="3"/>
        <v>206</v>
      </c>
      <c r="K14" s="89"/>
      <c r="L14" s="89"/>
      <c r="M14" s="89"/>
      <c r="N14" s="89">
        <v>206</v>
      </c>
      <c r="O14" s="89"/>
      <c r="P14" s="89"/>
      <c r="Q14" s="89"/>
      <c r="R14" s="89"/>
      <c r="S14" s="89"/>
      <c r="T14" s="89"/>
      <c r="U14" s="37">
        <v>575</v>
      </c>
      <c r="V14" s="99" t="s">
        <v>76</v>
      </c>
      <c r="W14" s="99" t="s">
        <v>77</v>
      </c>
      <c r="X14" s="45" t="s">
        <v>70</v>
      </c>
      <c r="Y14" s="45" t="s">
        <v>71</v>
      </c>
      <c r="Z14" s="37"/>
    </row>
    <row r="15" s="5" customFormat="1" ht="228" customHeight="1" spans="1:26">
      <c r="A15" s="37">
        <v>7</v>
      </c>
      <c r="B15" s="37" t="s">
        <v>78</v>
      </c>
      <c r="C15" s="47" t="s">
        <v>79</v>
      </c>
      <c r="D15" s="39" t="s">
        <v>36</v>
      </c>
      <c r="E15" s="39" t="s">
        <v>37</v>
      </c>
      <c r="F15" s="47" t="s">
        <v>47</v>
      </c>
      <c r="G15" s="47" t="s">
        <v>80</v>
      </c>
      <c r="H15" s="48" t="s">
        <v>81</v>
      </c>
      <c r="I15" s="87">
        <f t="shared" si="4"/>
        <v>1303.78</v>
      </c>
      <c r="J15" s="87">
        <f t="shared" si="3"/>
        <v>1303.78</v>
      </c>
      <c r="K15" s="87"/>
      <c r="L15" s="87">
        <v>1303.78</v>
      </c>
      <c r="M15" s="87"/>
      <c r="N15" s="87"/>
      <c r="O15" s="87"/>
      <c r="P15" s="87"/>
      <c r="Q15" s="87"/>
      <c r="R15" s="87"/>
      <c r="S15" s="87"/>
      <c r="T15" s="87"/>
      <c r="U15" s="98">
        <v>7311</v>
      </c>
      <c r="V15" s="57" t="s">
        <v>82</v>
      </c>
      <c r="W15" s="102" t="s">
        <v>83</v>
      </c>
      <c r="X15" s="47" t="s">
        <v>84</v>
      </c>
      <c r="Y15" s="47" t="s">
        <v>85</v>
      </c>
      <c r="Z15" s="69"/>
    </row>
    <row r="16" s="5" customFormat="1" ht="235" customHeight="1" spans="1:26">
      <c r="A16" s="37">
        <v>8</v>
      </c>
      <c r="B16" s="37" t="s">
        <v>86</v>
      </c>
      <c r="C16" s="39" t="s">
        <v>87</v>
      </c>
      <c r="D16" s="40" t="s">
        <v>36</v>
      </c>
      <c r="E16" s="40" t="s">
        <v>37</v>
      </c>
      <c r="F16" s="40" t="s">
        <v>47</v>
      </c>
      <c r="G16" s="40" t="s">
        <v>88</v>
      </c>
      <c r="H16" s="49" t="s">
        <v>89</v>
      </c>
      <c r="I16" s="87">
        <f t="shared" si="4"/>
        <v>561</v>
      </c>
      <c r="J16" s="87">
        <f t="shared" si="3"/>
        <v>561</v>
      </c>
      <c r="K16" s="87"/>
      <c r="L16" s="87">
        <v>561</v>
      </c>
      <c r="M16" s="87"/>
      <c r="N16" s="87"/>
      <c r="O16" s="87"/>
      <c r="P16" s="87"/>
      <c r="Q16" s="87"/>
      <c r="R16" s="87"/>
      <c r="S16" s="87"/>
      <c r="T16" s="87"/>
      <c r="U16" s="103">
        <v>1020</v>
      </c>
      <c r="V16" s="99" t="s">
        <v>90</v>
      </c>
      <c r="W16" s="99" t="s">
        <v>91</v>
      </c>
      <c r="X16" s="40" t="s">
        <v>92</v>
      </c>
      <c r="Y16" s="40" t="s">
        <v>93</v>
      </c>
      <c r="Z16" s="69"/>
    </row>
    <row r="17" s="5" customFormat="1" ht="309" customHeight="1" spans="1:26">
      <c r="A17" s="37">
        <v>9</v>
      </c>
      <c r="B17" s="37" t="s">
        <v>94</v>
      </c>
      <c r="C17" s="40" t="s">
        <v>95</v>
      </c>
      <c r="D17" s="40" t="s">
        <v>36</v>
      </c>
      <c r="E17" s="40" t="s">
        <v>37</v>
      </c>
      <c r="F17" s="40" t="s">
        <v>96</v>
      </c>
      <c r="G17" s="40" t="s">
        <v>97</v>
      </c>
      <c r="H17" s="50" t="s">
        <v>98</v>
      </c>
      <c r="I17" s="87">
        <f t="shared" si="4"/>
        <v>990</v>
      </c>
      <c r="J17" s="87">
        <f t="shared" si="3"/>
        <v>990</v>
      </c>
      <c r="K17" s="87">
        <v>990</v>
      </c>
      <c r="L17" s="88"/>
      <c r="M17" s="87"/>
      <c r="N17" s="87"/>
      <c r="O17" s="87"/>
      <c r="P17" s="87"/>
      <c r="Q17" s="87"/>
      <c r="R17" s="87"/>
      <c r="S17" s="87"/>
      <c r="T17" s="87"/>
      <c r="U17" s="98">
        <v>1009</v>
      </c>
      <c r="V17" s="102" t="s">
        <v>99</v>
      </c>
      <c r="W17" s="99" t="s">
        <v>100</v>
      </c>
      <c r="X17" s="40" t="s">
        <v>101</v>
      </c>
      <c r="Y17" s="40" t="s">
        <v>102</v>
      </c>
      <c r="Z17" s="69"/>
    </row>
    <row r="18" s="5" customFormat="1" ht="295" customHeight="1" spans="1:26">
      <c r="A18" s="37">
        <v>10</v>
      </c>
      <c r="B18" s="37" t="s">
        <v>103</v>
      </c>
      <c r="C18" s="47" t="s">
        <v>104</v>
      </c>
      <c r="D18" s="40" t="s">
        <v>36</v>
      </c>
      <c r="E18" s="40" t="s">
        <v>37</v>
      </c>
      <c r="F18" s="47" t="s">
        <v>47</v>
      </c>
      <c r="G18" s="47" t="s">
        <v>105</v>
      </c>
      <c r="H18" s="51" t="s">
        <v>106</v>
      </c>
      <c r="I18" s="87">
        <f t="shared" si="4"/>
        <v>800</v>
      </c>
      <c r="J18" s="87">
        <f t="shared" si="3"/>
        <v>800</v>
      </c>
      <c r="K18" s="87"/>
      <c r="L18" s="90">
        <v>800</v>
      </c>
      <c r="M18" s="90"/>
      <c r="N18" s="90"/>
      <c r="O18" s="90"/>
      <c r="P18" s="90"/>
      <c r="Q18" s="90"/>
      <c r="R18" s="87"/>
      <c r="S18" s="87"/>
      <c r="T18" s="104"/>
      <c r="U18" s="105">
        <v>100</v>
      </c>
      <c r="V18" s="102" t="s">
        <v>107</v>
      </c>
      <c r="W18" s="102" t="s">
        <v>108</v>
      </c>
      <c r="X18" s="47" t="s">
        <v>109</v>
      </c>
      <c r="Y18" s="47" t="s">
        <v>110</v>
      </c>
      <c r="Z18" s="69"/>
    </row>
    <row r="19" s="5" customFormat="1" ht="290" customHeight="1" spans="1:26">
      <c r="A19" s="37">
        <v>11</v>
      </c>
      <c r="B19" s="38" t="s">
        <v>111</v>
      </c>
      <c r="C19" s="47" t="s">
        <v>112</v>
      </c>
      <c r="D19" s="40" t="s">
        <v>36</v>
      </c>
      <c r="E19" s="40" t="s">
        <v>37</v>
      </c>
      <c r="F19" s="47" t="s">
        <v>47</v>
      </c>
      <c r="G19" s="47" t="s">
        <v>113</v>
      </c>
      <c r="H19" s="52" t="s">
        <v>114</v>
      </c>
      <c r="I19" s="87">
        <f t="shared" si="4"/>
        <v>800</v>
      </c>
      <c r="J19" s="87">
        <f t="shared" si="3"/>
        <v>800</v>
      </c>
      <c r="K19" s="87">
        <v>800</v>
      </c>
      <c r="L19" s="90"/>
      <c r="M19" s="90"/>
      <c r="N19" s="90"/>
      <c r="O19" s="90"/>
      <c r="P19" s="90"/>
      <c r="Q19" s="90"/>
      <c r="R19" s="87"/>
      <c r="S19" s="87"/>
      <c r="T19" s="104"/>
      <c r="U19" s="105">
        <v>100</v>
      </c>
      <c r="V19" s="102" t="s">
        <v>115</v>
      </c>
      <c r="W19" s="102" t="s">
        <v>116</v>
      </c>
      <c r="X19" s="47" t="s">
        <v>109</v>
      </c>
      <c r="Y19" s="47" t="s">
        <v>110</v>
      </c>
      <c r="Z19" s="69"/>
    </row>
    <row r="20" s="6" customFormat="1" ht="259" customHeight="1" spans="1:26">
      <c r="A20" s="37">
        <v>12</v>
      </c>
      <c r="B20" s="37" t="s">
        <v>117</v>
      </c>
      <c r="C20" s="45" t="s">
        <v>118</v>
      </c>
      <c r="D20" s="45" t="s">
        <v>36</v>
      </c>
      <c r="E20" s="45" t="s">
        <v>37</v>
      </c>
      <c r="F20" s="45" t="s">
        <v>47</v>
      </c>
      <c r="G20" s="45" t="s">
        <v>119</v>
      </c>
      <c r="H20" s="53" t="s">
        <v>120</v>
      </c>
      <c r="I20" s="87">
        <f t="shared" si="4"/>
        <v>672.6</v>
      </c>
      <c r="J20" s="87">
        <f t="shared" si="3"/>
        <v>672.6</v>
      </c>
      <c r="K20" s="89"/>
      <c r="L20" s="89"/>
      <c r="M20" s="89"/>
      <c r="N20" s="89">
        <v>672.6</v>
      </c>
      <c r="O20" s="89"/>
      <c r="P20" s="89"/>
      <c r="Q20" s="89"/>
      <c r="R20" s="89"/>
      <c r="S20" s="89"/>
      <c r="T20" s="89"/>
      <c r="U20" s="37">
        <v>646</v>
      </c>
      <c r="V20" s="101" t="s">
        <v>121</v>
      </c>
      <c r="W20" s="101" t="s">
        <v>122</v>
      </c>
      <c r="X20" s="45" t="s">
        <v>70</v>
      </c>
      <c r="Y20" s="124" t="s">
        <v>71</v>
      </c>
      <c r="Z20" s="37"/>
    </row>
    <row r="21" s="7" customFormat="1" ht="223" customHeight="1" spans="1:26">
      <c r="A21" s="37">
        <v>13</v>
      </c>
      <c r="B21" s="54" t="s">
        <v>123</v>
      </c>
      <c r="C21" s="55" t="s">
        <v>124</v>
      </c>
      <c r="D21" s="40" t="s">
        <v>36</v>
      </c>
      <c r="E21" s="40" t="s">
        <v>37</v>
      </c>
      <c r="F21" s="40" t="s">
        <v>47</v>
      </c>
      <c r="G21" s="40" t="s">
        <v>125</v>
      </c>
      <c r="H21" s="41" t="s">
        <v>126</v>
      </c>
      <c r="I21" s="87">
        <f>J21+R21+S21</f>
        <v>432.9929</v>
      </c>
      <c r="J21" s="87">
        <f t="shared" si="3"/>
        <v>426.1118</v>
      </c>
      <c r="K21" s="91"/>
      <c r="L21" s="92"/>
      <c r="M21" s="91"/>
      <c r="N21" s="91">
        <f>432.9929-S21</f>
        <v>426.1118</v>
      </c>
      <c r="O21" s="91"/>
      <c r="P21" s="91"/>
      <c r="Q21" s="91"/>
      <c r="R21" s="91"/>
      <c r="S21" s="91">
        <v>6.8811</v>
      </c>
      <c r="T21" s="91"/>
      <c r="U21" s="106">
        <v>346</v>
      </c>
      <c r="V21" s="57" t="s">
        <v>127</v>
      </c>
      <c r="W21" s="99" t="s">
        <v>128</v>
      </c>
      <c r="X21" s="47" t="s">
        <v>70</v>
      </c>
      <c r="Y21" s="47" t="s">
        <v>71</v>
      </c>
      <c r="Z21" s="125"/>
    </row>
    <row r="22" s="5" customFormat="1" ht="384" customHeight="1" spans="1:26">
      <c r="A22" s="37">
        <v>14</v>
      </c>
      <c r="B22" s="37" t="s">
        <v>129</v>
      </c>
      <c r="C22" s="47" t="s">
        <v>130</v>
      </c>
      <c r="D22" s="40" t="s">
        <v>36</v>
      </c>
      <c r="E22" s="40" t="s">
        <v>37</v>
      </c>
      <c r="F22" s="47" t="s">
        <v>38</v>
      </c>
      <c r="G22" s="47" t="s">
        <v>131</v>
      </c>
      <c r="H22" s="51" t="s">
        <v>132</v>
      </c>
      <c r="I22" s="87">
        <f>J22+R22+S22</f>
        <v>546.76</v>
      </c>
      <c r="J22" s="87">
        <f t="shared" si="3"/>
        <v>546.76</v>
      </c>
      <c r="K22" s="87">
        <v>546.76</v>
      </c>
      <c r="L22" s="90"/>
      <c r="M22" s="90"/>
      <c r="N22" s="90"/>
      <c r="O22" s="90"/>
      <c r="P22" s="90"/>
      <c r="Q22" s="90"/>
      <c r="R22" s="87"/>
      <c r="S22" s="87"/>
      <c r="T22" s="104"/>
      <c r="U22" s="105">
        <v>942</v>
      </c>
      <c r="V22" s="102" t="s">
        <v>133</v>
      </c>
      <c r="W22" s="102" t="s">
        <v>134</v>
      </c>
      <c r="X22" s="47" t="s">
        <v>135</v>
      </c>
      <c r="Y22" s="47" t="s">
        <v>136</v>
      </c>
      <c r="Z22" s="69"/>
    </row>
    <row r="23" s="5" customFormat="1" ht="228" customHeight="1" spans="1:26">
      <c r="A23" s="37">
        <v>15</v>
      </c>
      <c r="B23" s="37" t="s">
        <v>137</v>
      </c>
      <c r="C23" s="45" t="s">
        <v>138</v>
      </c>
      <c r="D23" s="45" t="s">
        <v>36</v>
      </c>
      <c r="E23" s="45" t="s">
        <v>37</v>
      </c>
      <c r="F23" s="45" t="s">
        <v>47</v>
      </c>
      <c r="G23" s="47" t="s">
        <v>139</v>
      </c>
      <c r="H23" s="56" t="s">
        <v>140</v>
      </c>
      <c r="I23" s="87">
        <f t="shared" ref="I23:I30" si="5">J23+R23+S23+T23</f>
        <v>5000</v>
      </c>
      <c r="J23" s="87">
        <f t="shared" si="3"/>
        <v>5000</v>
      </c>
      <c r="K23" s="87">
        <v>5000</v>
      </c>
      <c r="L23" s="87"/>
      <c r="M23" s="87"/>
      <c r="N23" s="87"/>
      <c r="O23" s="87"/>
      <c r="P23" s="87"/>
      <c r="Q23" s="87"/>
      <c r="R23" s="87"/>
      <c r="S23" s="87"/>
      <c r="T23" s="87"/>
      <c r="U23" s="103">
        <v>1000</v>
      </c>
      <c r="V23" s="102" t="s">
        <v>141</v>
      </c>
      <c r="W23" s="102" t="s">
        <v>142</v>
      </c>
      <c r="X23" s="40" t="s">
        <v>135</v>
      </c>
      <c r="Y23" s="126" t="s">
        <v>143</v>
      </c>
      <c r="Z23" s="69"/>
    </row>
    <row r="24" s="5" customFormat="1" ht="276" customHeight="1" spans="1:26">
      <c r="A24" s="37">
        <v>16</v>
      </c>
      <c r="B24" s="37" t="s">
        <v>144</v>
      </c>
      <c r="C24" s="40" t="s">
        <v>145</v>
      </c>
      <c r="D24" s="40" t="s">
        <v>36</v>
      </c>
      <c r="E24" s="40" t="s">
        <v>146</v>
      </c>
      <c r="F24" s="40" t="s">
        <v>38</v>
      </c>
      <c r="G24" s="47" t="s">
        <v>147</v>
      </c>
      <c r="H24" s="56" t="s">
        <v>148</v>
      </c>
      <c r="I24" s="87">
        <f t="shared" si="5"/>
        <v>1500</v>
      </c>
      <c r="J24" s="87">
        <f t="shared" si="3"/>
        <v>1500</v>
      </c>
      <c r="K24" s="87">
        <v>1000</v>
      </c>
      <c r="L24" s="88">
        <v>500</v>
      </c>
      <c r="M24" s="87"/>
      <c r="N24" s="87"/>
      <c r="O24" s="87"/>
      <c r="P24" s="87"/>
      <c r="Q24" s="87"/>
      <c r="R24" s="87"/>
      <c r="S24" s="87"/>
      <c r="T24" s="87"/>
      <c r="U24" s="98">
        <v>10000</v>
      </c>
      <c r="V24" s="102" t="s">
        <v>149</v>
      </c>
      <c r="W24" s="102" t="s">
        <v>150</v>
      </c>
      <c r="X24" s="40" t="s">
        <v>135</v>
      </c>
      <c r="Y24" s="40" t="s">
        <v>143</v>
      </c>
      <c r="Z24" s="69"/>
    </row>
    <row r="25" s="8" customFormat="1" ht="266" customHeight="1" spans="1:26">
      <c r="A25" s="37">
        <v>17</v>
      </c>
      <c r="B25" s="37" t="s">
        <v>151</v>
      </c>
      <c r="C25" s="47" t="s">
        <v>152</v>
      </c>
      <c r="D25" s="47" t="s">
        <v>36</v>
      </c>
      <c r="E25" s="47" t="s">
        <v>146</v>
      </c>
      <c r="F25" s="47" t="s">
        <v>47</v>
      </c>
      <c r="G25" s="47" t="s">
        <v>153</v>
      </c>
      <c r="H25" s="51" t="s">
        <v>154</v>
      </c>
      <c r="I25" s="87">
        <f t="shared" si="5"/>
        <v>300</v>
      </c>
      <c r="J25" s="87">
        <f t="shared" si="3"/>
        <v>300</v>
      </c>
      <c r="K25" s="87">
        <v>300</v>
      </c>
      <c r="L25" s="93"/>
      <c r="M25" s="93"/>
      <c r="N25" s="93"/>
      <c r="O25" s="93"/>
      <c r="P25" s="93"/>
      <c r="Q25" s="93"/>
      <c r="R25" s="107"/>
      <c r="S25" s="107"/>
      <c r="T25" s="108"/>
      <c r="U25" s="105">
        <v>80</v>
      </c>
      <c r="V25" s="102" t="s">
        <v>155</v>
      </c>
      <c r="W25" s="102" t="s">
        <v>156</v>
      </c>
      <c r="X25" s="47" t="s">
        <v>109</v>
      </c>
      <c r="Y25" s="47" t="s">
        <v>157</v>
      </c>
      <c r="Z25" s="127"/>
    </row>
    <row r="26" s="8" customFormat="1" ht="244" customHeight="1" spans="1:26">
      <c r="A26" s="37">
        <v>18</v>
      </c>
      <c r="B26" s="37" t="s">
        <v>158</v>
      </c>
      <c r="C26" s="45" t="s">
        <v>159</v>
      </c>
      <c r="D26" s="45" t="s">
        <v>36</v>
      </c>
      <c r="E26" s="45" t="s">
        <v>146</v>
      </c>
      <c r="F26" s="45" t="s">
        <v>47</v>
      </c>
      <c r="G26" s="45" t="s">
        <v>160</v>
      </c>
      <c r="H26" s="53" t="s">
        <v>161</v>
      </c>
      <c r="I26" s="87">
        <f t="shared" si="5"/>
        <v>320.4</v>
      </c>
      <c r="J26" s="87">
        <f t="shared" si="3"/>
        <v>320.4</v>
      </c>
      <c r="K26" s="89">
        <f>308.4+12</f>
        <v>320.4</v>
      </c>
      <c r="L26" s="89"/>
      <c r="M26" s="89"/>
      <c r="N26" s="89"/>
      <c r="O26" s="89"/>
      <c r="P26" s="89"/>
      <c r="Q26" s="89"/>
      <c r="R26" s="89"/>
      <c r="S26" s="89"/>
      <c r="T26" s="89"/>
      <c r="U26" s="38">
        <v>70</v>
      </c>
      <c r="V26" s="57" t="s">
        <v>162</v>
      </c>
      <c r="W26" s="101" t="s">
        <v>163</v>
      </c>
      <c r="X26" s="45" t="s">
        <v>164</v>
      </c>
      <c r="Y26" s="45" t="s">
        <v>165</v>
      </c>
      <c r="Z26" s="37"/>
    </row>
    <row r="27" s="5" customFormat="1" ht="333" customHeight="1" spans="1:26">
      <c r="A27" s="37">
        <v>19</v>
      </c>
      <c r="B27" s="37" t="s">
        <v>166</v>
      </c>
      <c r="C27" s="45" t="s">
        <v>167</v>
      </c>
      <c r="D27" s="45" t="s">
        <v>36</v>
      </c>
      <c r="E27" s="45" t="s">
        <v>168</v>
      </c>
      <c r="F27" s="45" t="s">
        <v>47</v>
      </c>
      <c r="G27" s="47" t="s">
        <v>169</v>
      </c>
      <c r="H27" s="57" t="s">
        <v>170</v>
      </c>
      <c r="I27" s="87">
        <f t="shared" si="5"/>
        <v>2150</v>
      </c>
      <c r="J27" s="87">
        <f t="shared" si="3"/>
        <v>2150</v>
      </c>
      <c r="K27" s="87">
        <v>1150</v>
      </c>
      <c r="L27" s="87">
        <v>1000</v>
      </c>
      <c r="M27" s="87"/>
      <c r="N27" s="87"/>
      <c r="O27" s="87"/>
      <c r="P27" s="87"/>
      <c r="Q27" s="87"/>
      <c r="R27" s="87"/>
      <c r="S27" s="87"/>
      <c r="T27" s="87"/>
      <c r="U27" s="98">
        <v>2014</v>
      </c>
      <c r="V27" s="102" t="s">
        <v>171</v>
      </c>
      <c r="W27" s="102" t="s">
        <v>172</v>
      </c>
      <c r="X27" s="47" t="s">
        <v>84</v>
      </c>
      <c r="Y27" s="47" t="s">
        <v>173</v>
      </c>
      <c r="Z27" s="69"/>
    </row>
    <row r="28" s="9" customFormat="1" ht="345" customHeight="1" spans="1:26">
      <c r="A28" s="37">
        <v>20</v>
      </c>
      <c r="B28" s="37" t="s">
        <v>174</v>
      </c>
      <c r="C28" s="47" t="s">
        <v>175</v>
      </c>
      <c r="D28" s="47" t="s">
        <v>36</v>
      </c>
      <c r="E28" s="45" t="s">
        <v>168</v>
      </c>
      <c r="F28" s="47" t="s">
        <v>47</v>
      </c>
      <c r="G28" s="47" t="s">
        <v>176</v>
      </c>
      <c r="H28" s="57" t="s">
        <v>177</v>
      </c>
      <c r="I28" s="87">
        <f t="shared" si="5"/>
        <v>1632</v>
      </c>
      <c r="J28" s="87">
        <f t="shared" si="3"/>
        <v>1597</v>
      </c>
      <c r="K28" s="87">
        <v>1597</v>
      </c>
      <c r="L28" s="87"/>
      <c r="M28" s="87"/>
      <c r="N28" s="87"/>
      <c r="O28" s="87"/>
      <c r="P28" s="87"/>
      <c r="Q28" s="87"/>
      <c r="R28" s="87"/>
      <c r="S28" s="87"/>
      <c r="T28" s="87">
        <v>35</v>
      </c>
      <c r="U28" s="98">
        <v>516</v>
      </c>
      <c r="V28" s="102" t="s">
        <v>178</v>
      </c>
      <c r="W28" s="102" t="s">
        <v>179</v>
      </c>
      <c r="X28" s="47" t="s">
        <v>180</v>
      </c>
      <c r="Y28" s="47" t="s">
        <v>181</v>
      </c>
      <c r="Z28" s="128"/>
    </row>
    <row r="29" s="5" customFormat="1" ht="340" customHeight="1" spans="1:26">
      <c r="A29" s="37">
        <v>21</v>
      </c>
      <c r="B29" s="37" t="s">
        <v>182</v>
      </c>
      <c r="C29" s="45" t="s">
        <v>183</v>
      </c>
      <c r="D29" s="47" t="s">
        <v>36</v>
      </c>
      <c r="E29" s="45" t="s">
        <v>168</v>
      </c>
      <c r="F29" s="45" t="s">
        <v>47</v>
      </c>
      <c r="G29" s="47" t="s">
        <v>184</v>
      </c>
      <c r="H29" s="57" t="s">
        <v>185</v>
      </c>
      <c r="I29" s="87">
        <f t="shared" si="5"/>
        <v>500</v>
      </c>
      <c r="J29" s="87">
        <f t="shared" si="3"/>
        <v>500</v>
      </c>
      <c r="K29" s="87"/>
      <c r="L29" s="87">
        <v>500</v>
      </c>
      <c r="M29" s="87"/>
      <c r="N29" s="87"/>
      <c r="O29" s="87"/>
      <c r="P29" s="87"/>
      <c r="Q29" s="87"/>
      <c r="R29" s="87"/>
      <c r="S29" s="87"/>
      <c r="T29" s="87"/>
      <c r="U29" s="98">
        <v>28</v>
      </c>
      <c r="V29" s="57" t="s">
        <v>186</v>
      </c>
      <c r="W29" s="102" t="s">
        <v>187</v>
      </c>
      <c r="X29" s="47" t="s">
        <v>188</v>
      </c>
      <c r="Y29" s="42" t="s">
        <v>189</v>
      </c>
      <c r="Z29" s="69"/>
    </row>
    <row r="30" s="5" customFormat="1" ht="235" customHeight="1" spans="1:26">
      <c r="A30" s="37">
        <v>22</v>
      </c>
      <c r="B30" s="37" t="s">
        <v>190</v>
      </c>
      <c r="C30" s="37" t="s">
        <v>191</v>
      </c>
      <c r="D30" s="45" t="s">
        <v>36</v>
      </c>
      <c r="E30" s="45" t="s">
        <v>192</v>
      </c>
      <c r="F30" s="45" t="s">
        <v>193</v>
      </c>
      <c r="G30" s="47" t="s">
        <v>194</v>
      </c>
      <c r="H30" s="57" t="s">
        <v>195</v>
      </c>
      <c r="I30" s="87">
        <f t="shared" si="5"/>
        <v>86</v>
      </c>
      <c r="J30" s="87">
        <f t="shared" si="3"/>
        <v>86</v>
      </c>
      <c r="K30" s="87"/>
      <c r="L30" s="87"/>
      <c r="M30" s="87"/>
      <c r="N30" s="87"/>
      <c r="O30" s="87"/>
      <c r="P30" s="87"/>
      <c r="Q30" s="87">
        <v>86</v>
      </c>
      <c r="R30" s="87"/>
      <c r="S30" s="87"/>
      <c r="T30" s="87"/>
      <c r="U30" s="98">
        <v>28</v>
      </c>
      <c r="V30" s="46" t="s">
        <v>196</v>
      </c>
      <c r="W30" s="99" t="s">
        <v>197</v>
      </c>
      <c r="X30" s="47" t="s">
        <v>43</v>
      </c>
      <c r="Y30" s="47" t="s">
        <v>44</v>
      </c>
      <c r="Z30" s="69"/>
    </row>
    <row r="31" s="5" customFormat="1" ht="230" customHeight="1" spans="1:26">
      <c r="A31" s="37">
        <v>23</v>
      </c>
      <c r="B31" s="38" t="s">
        <v>198</v>
      </c>
      <c r="C31" s="37" t="s">
        <v>199</v>
      </c>
      <c r="D31" s="45" t="s">
        <v>36</v>
      </c>
      <c r="E31" s="45" t="s">
        <v>192</v>
      </c>
      <c r="F31" s="45" t="s">
        <v>47</v>
      </c>
      <c r="G31" s="47" t="s">
        <v>194</v>
      </c>
      <c r="H31" s="57" t="s">
        <v>200</v>
      </c>
      <c r="I31" s="87">
        <f>J31+R31+S31</f>
        <v>4.5</v>
      </c>
      <c r="J31" s="87">
        <f t="shared" si="3"/>
        <v>4.5</v>
      </c>
      <c r="K31" s="87"/>
      <c r="L31" s="87"/>
      <c r="M31" s="87"/>
      <c r="N31" s="87"/>
      <c r="O31" s="87"/>
      <c r="P31" s="87"/>
      <c r="Q31" s="87">
        <v>4.5</v>
      </c>
      <c r="R31" s="87"/>
      <c r="S31" s="87"/>
      <c r="T31" s="87"/>
      <c r="U31" s="98"/>
      <c r="V31" s="46" t="s">
        <v>201</v>
      </c>
      <c r="W31" s="99" t="s">
        <v>197</v>
      </c>
      <c r="X31" s="47" t="s">
        <v>43</v>
      </c>
      <c r="Y31" s="47" t="s">
        <v>44</v>
      </c>
      <c r="Z31" s="69"/>
    </row>
    <row r="32" s="5" customFormat="1" ht="297" customHeight="1" spans="1:26">
      <c r="A32" s="37">
        <v>24</v>
      </c>
      <c r="B32" s="37" t="s">
        <v>202</v>
      </c>
      <c r="C32" s="58" t="s">
        <v>203</v>
      </c>
      <c r="D32" s="40" t="s">
        <v>36</v>
      </c>
      <c r="E32" s="40" t="s">
        <v>204</v>
      </c>
      <c r="F32" s="40" t="s">
        <v>47</v>
      </c>
      <c r="G32" s="40" t="s">
        <v>205</v>
      </c>
      <c r="H32" s="59" t="s">
        <v>206</v>
      </c>
      <c r="I32" s="87">
        <f t="shared" ref="I32:I36" si="6">J32+R32+S32+T32</f>
        <v>408</v>
      </c>
      <c r="J32" s="87">
        <f t="shared" si="3"/>
        <v>408</v>
      </c>
      <c r="K32" s="87">
        <v>408</v>
      </c>
      <c r="L32" s="88"/>
      <c r="M32" s="87"/>
      <c r="N32" s="87"/>
      <c r="O32" s="87"/>
      <c r="P32" s="87"/>
      <c r="Q32" s="87"/>
      <c r="R32" s="87"/>
      <c r="S32" s="87"/>
      <c r="T32" s="87"/>
      <c r="U32" s="98">
        <v>100</v>
      </c>
      <c r="V32" s="59" t="s">
        <v>207</v>
      </c>
      <c r="W32" s="99" t="s">
        <v>208</v>
      </c>
      <c r="X32" s="40" t="s">
        <v>209</v>
      </c>
      <c r="Y32" s="40" t="s">
        <v>210</v>
      </c>
      <c r="Z32" s="69"/>
    </row>
    <row r="33" s="5" customFormat="1" ht="264" customHeight="1" spans="1:26">
      <c r="A33" s="37">
        <v>25</v>
      </c>
      <c r="B33" s="37" t="s">
        <v>211</v>
      </c>
      <c r="C33" s="40" t="s">
        <v>212</v>
      </c>
      <c r="D33" s="40" t="s">
        <v>36</v>
      </c>
      <c r="E33" s="40" t="s">
        <v>168</v>
      </c>
      <c r="F33" s="40" t="s">
        <v>47</v>
      </c>
      <c r="G33" s="40" t="s">
        <v>213</v>
      </c>
      <c r="H33" s="41" t="s">
        <v>214</v>
      </c>
      <c r="I33" s="87">
        <f t="shared" si="6"/>
        <v>1000</v>
      </c>
      <c r="J33" s="87">
        <f t="shared" si="3"/>
        <v>1000</v>
      </c>
      <c r="K33" s="87"/>
      <c r="L33" s="88">
        <v>1000</v>
      </c>
      <c r="M33" s="87"/>
      <c r="N33" s="87"/>
      <c r="O33" s="87"/>
      <c r="P33" s="87"/>
      <c r="Q33" s="87"/>
      <c r="R33" s="87"/>
      <c r="S33" s="87"/>
      <c r="T33" s="87"/>
      <c r="U33" s="98">
        <v>100</v>
      </c>
      <c r="V33" s="102" t="s">
        <v>215</v>
      </c>
      <c r="W33" s="99" t="s">
        <v>216</v>
      </c>
      <c r="X33" s="40" t="s">
        <v>109</v>
      </c>
      <c r="Y33" s="40" t="s">
        <v>217</v>
      </c>
      <c r="Z33" s="69"/>
    </row>
    <row r="34" s="5" customFormat="1" ht="350" customHeight="1" spans="1:26">
      <c r="A34" s="37">
        <v>26</v>
      </c>
      <c r="B34" s="37" t="s">
        <v>218</v>
      </c>
      <c r="C34" s="42" t="s">
        <v>219</v>
      </c>
      <c r="D34" s="45" t="s">
        <v>36</v>
      </c>
      <c r="E34" s="47" t="s">
        <v>220</v>
      </c>
      <c r="F34" s="45" t="s">
        <v>38</v>
      </c>
      <c r="G34" s="47" t="s">
        <v>221</v>
      </c>
      <c r="H34" s="60" t="s">
        <v>222</v>
      </c>
      <c r="I34" s="87">
        <f t="shared" si="6"/>
        <v>2500</v>
      </c>
      <c r="J34" s="87">
        <f t="shared" si="3"/>
        <v>2500</v>
      </c>
      <c r="K34" s="87">
        <v>2500</v>
      </c>
      <c r="L34" s="87"/>
      <c r="M34" s="87"/>
      <c r="N34" s="87"/>
      <c r="O34" s="87"/>
      <c r="P34" s="87"/>
      <c r="Q34" s="87"/>
      <c r="R34" s="87"/>
      <c r="S34" s="87"/>
      <c r="T34" s="87"/>
      <c r="U34" s="38">
        <v>150</v>
      </c>
      <c r="V34" s="109" t="s">
        <v>223</v>
      </c>
      <c r="W34" s="109" t="s">
        <v>224</v>
      </c>
      <c r="X34" s="40" t="s">
        <v>225</v>
      </c>
      <c r="Y34" s="40" t="s">
        <v>226</v>
      </c>
      <c r="Z34" s="129"/>
    </row>
    <row r="35" s="10" customFormat="1" ht="244" customHeight="1" spans="1:26">
      <c r="A35" s="37">
        <v>27</v>
      </c>
      <c r="B35" s="37" t="s">
        <v>227</v>
      </c>
      <c r="C35" s="42" t="s">
        <v>228</v>
      </c>
      <c r="D35" s="42" t="s">
        <v>36</v>
      </c>
      <c r="E35" s="47" t="s">
        <v>220</v>
      </c>
      <c r="F35" s="42" t="s">
        <v>47</v>
      </c>
      <c r="G35" s="47" t="s">
        <v>229</v>
      </c>
      <c r="H35" s="57" t="s">
        <v>230</v>
      </c>
      <c r="I35" s="87">
        <f t="shared" si="6"/>
        <v>500</v>
      </c>
      <c r="J35" s="87">
        <f t="shared" si="3"/>
        <v>500</v>
      </c>
      <c r="K35" s="91"/>
      <c r="L35" s="91">
        <v>500</v>
      </c>
      <c r="M35" s="91"/>
      <c r="N35" s="87"/>
      <c r="O35" s="87"/>
      <c r="P35" s="87"/>
      <c r="Q35" s="87"/>
      <c r="R35" s="87"/>
      <c r="S35" s="87"/>
      <c r="T35" s="87"/>
      <c r="U35" s="69">
        <f>2373*3</f>
        <v>7119</v>
      </c>
      <c r="V35" s="110" t="s">
        <v>231</v>
      </c>
      <c r="W35" s="110" t="s">
        <v>232</v>
      </c>
      <c r="X35" s="42" t="s">
        <v>48</v>
      </c>
      <c r="Y35" s="42" t="s">
        <v>233</v>
      </c>
      <c r="Z35" s="98"/>
    </row>
    <row r="36" s="5" customFormat="1" ht="409" customHeight="1" spans="1:26">
      <c r="A36" s="37">
        <v>28</v>
      </c>
      <c r="B36" s="37" t="s">
        <v>234</v>
      </c>
      <c r="C36" s="61" t="s">
        <v>235</v>
      </c>
      <c r="D36" s="45" t="s">
        <v>36</v>
      </c>
      <c r="E36" s="47" t="s">
        <v>220</v>
      </c>
      <c r="F36" s="47" t="s">
        <v>47</v>
      </c>
      <c r="G36" s="47" t="s">
        <v>236</v>
      </c>
      <c r="H36" s="62" t="s">
        <v>237</v>
      </c>
      <c r="I36" s="87">
        <f t="shared" si="6"/>
        <v>1600</v>
      </c>
      <c r="J36" s="87">
        <f t="shared" si="3"/>
        <v>1600</v>
      </c>
      <c r="K36" s="87"/>
      <c r="L36" s="87">
        <v>1600</v>
      </c>
      <c r="M36" s="87"/>
      <c r="N36" s="87"/>
      <c r="O36" s="87"/>
      <c r="P36" s="87"/>
      <c r="Q36" s="87"/>
      <c r="R36" s="87"/>
      <c r="S36" s="87"/>
      <c r="T36" s="87"/>
      <c r="U36" s="98">
        <v>20</v>
      </c>
      <c r="V36" s="57" t="s">
        <v>238</v>
      </c>
      <c r="W36" s="102" t="s">
        <v>239</v>
      </c>
      <c r="X36" s="47" t="s">
        <v>54</v>
      </c>
      <c r="Y36" s="47" t="s">
        <v>240</v>
      </c>
      <c r="Z36" s="69"/>
    </row>
    <row r="37" s="11" customFormat="1" ht="199" customHeight="1" spans="1:26">
      <c r="A37" s="37">
        <v>29</v>
      </c>
      <c r="B37" s="63" t="s">
        <v>241</v>
      </c>
      <c r="C37" s="64" t="s">
        <v>242</v>
      </c>
      <c r="D37" s="45" t="s">
        <v>36</v>
      </c>
      <c r="E37" s="65" t="s">
        <v>243</v>
      </c>
      <c r="F37" s="65" t="s">
        <v>38</v>
      </c>
      <c r="G37" s="47" t="s">
        <v>244</v>
      </c>
      <c r="H37" s="66" t="s">
        <v>245</v>
      </c>
      <c r="I37" s="91">
        <v>272</v>
      </c>
      <c r="J37" s="91">
        <v>272</v>
      </c>
      <c r="K37" s="91"/>
      <c r="L37" s="91"/>
      <c r="M37" s="91"/>
      <c r="N37" s="91"/>
      <c r="O37" s="91"/>
      <c r="P37" s="91"/>
      <c r="Q37" s="91"/>
      <c r="R37" s="91"/>
      <c r="S37" s="104">
        <v>272</v>
      </c>
      <c r="T37" s="104"/>
      <c r="U37" s="98">
        <v>12</v>
      </c>
      <c r="V37" s="111" t="s">
        <v>246</v>
      </c>
      <c r="W37" s="112" t="s">
        <v>247</v>
      </c>
      <c r="X37" s="47" t="s">
        <v>248</v>
      </c>
      <c r="Y37" s="47" t="s">
        <v>249</v>
      </c>
      <c r="Z37" s="125"/>
    </row>
    <row r="38" s="8" customFormat="1" ht="409" customHeight="1" spans="1:26">
      <c r="A38" s="37">
        <v>30</v>
      </c>
      <c r="B38" s="37" t="s">
        <v>250</v>
      </c>
      <c r="C38" s="45" t="s">
        <v>251</v>
      </c>
      <c r="D38" s="47" t="s">
        <v>36</v>
      </c>
      <c r="E38" s="45" t="s">
        <v>37</v>
      </c>
      <c r="F38" s="45" t="s">
        <v>47</v>
      </c>
      <c r="G38" s="47" t="s">
        <v>252</v>
      </c>
      <c r="H38" s="57" t="s">
        <v>253</v>
      </c>
      <c r="I38" s="87">
        <f t="shared" ref="I38:I48" si="7">J38+R38+S38+T38</f>
        <v>1200</v>
      </c>
      <c r="J38" s="87">
        <f t="shared" ref="J38:J57" si="8">K38+L38+M38+N38+O38+P38+Q38</f>
        <v>0</v>
      </c>
      <c r="K38" s="87"/>
      <c r="L38" s="87"/>
      <c r="M38" s="86"/>
      <c r="N38" s="86"/>
      <c r="O38" s="86"/>
      <c r="P38" s="86"/>
      <c r="Q38" s="86"/>
      <c r="R38" s="87"/>
      <c r="S38" s="87">
        <v>1200</v>
      </c>
      <c r="T38" s="87"/>
      <c r="U38" s="98">
        <v>10000</v>
      </c>
      <c r="V38" s="102" t="s">
        <v>254</v>
      </c>
      <c r="W38" s="99" t="s">
        <v>255</v>
      </c>
      <c r="X38" s="47" t="s">
        <v>43</v>
      </c>
      <c r="Y38" s="47" t="s">
        <v>44</v>
      </c>
      <c r="Z38" s="69"/>
    </row>
    <row r="39" s="8" customFormat="1" ht="409" customHeight="1" spans="1:26">
      <c r="A39" s="67">
        <v>31</v>
      </c>
      <c r="B39" s="67" t="s">
        <v>256</v>
      </c>
      <c r="C39" s="45" t="s">
        <v>257</v>
      </c>
      <c r="D39" s="45" t="s">
        <v>36</v>
      </c>
      <c r="E39" s="45" t="s">
        <v>146</v>
      </c>
      <c r="F39" s="45" t="s">
        <v>47</v>
      </c>
      <c r="G39" s="47" t="s">
        <v>258</v>
      </c>
      <c r="H39" s="57" t="s">
        <v>259</v>
      </c>
      <c r="I39" s="87">
        <f t="shared" si="7"/>
        <v>1850</v>
      </c>
      <c r="J39" s="87">
        <f t="shared" si="8"/>
        <v>1850</v>
      </c>
      <c r="K39" s="87">
        <v>1850</v>
      </c>
      <c r="L39" s="87"/>
      <c r="M39" s="87"/>
      <c r="N39" s="87"/>
      <c r="O39" s="87"/>
      <c r="P39" s="87"/>
      <c r="Q39" s="87"/>
      <c r="R39" s="87"/>
      <c r="S39" s="87"/>
      <c r="T39" s="87"/>
      <c r="U39" s="113">
        <v>200</v>
      </c>
      <c r="V39" s="102" t="s">
        <v>260</v>
      </c>
      <c r="W39" s="99" t="s">
        <v>261</v>
      </c>
      <c r="X39" s="47" t="s">
        <v>43</v>
      </c>
      <c r="Y39" s="42" t="s">
        <v>44</v>
      </c>
      <c r="Z39" s="69"/>
    </row>
    <row r="40" s="8" customFormat="1" ht="403" customHeight="1" spans="1:26">
      <c r="A40" s="68"/>
      <c r="B40" s="68"/>
      <c r="C40" s="37"/>
      <c r="D40" s="37"/>
      <c r="E40" s="37"/>
      <c r="F40" s="37"/>
      <c r="G40" s="69"/>
      <c r="H40" s="35"/>
      <c r="I40" s="87"/>
      <c r="J40" s="87"/>
      <c r="K40" s="87"/>
      <c r="L40" s="87"/>
      <c r="M40" s="87"/>
      <c r="N40" s="87"/>
      <c r="O40" s="87"/>
      <c r="P40" s="87"/>
      <c r="Q40" s="87"/>
      <c r="R40" s="87"/>
      <c r="S40" s="87"/>
      <c r="T40" s="87"/>
      <c r="U40" s="113"/>
      <c r="V40" s="114"/>
      <c r="W40" s="115"/>
      <c r="X40" s="69"/>
      <c r="Y40" s="98"/>
      <c r="Z40" s="69"/>
    </row>
    <row r="41" s="5" customFormat="1" ht="369" customHeight="1" spans="1:26">
      <c r="A41" s="37">
        <v>32</v>
      </c>
      <c r="B41" s="37" t="s">
        <v>262</v>
      </c>
      <c r="C41" s="45" t="s">
        <v>263</v>
      </c>
      <c r="D41" s="45" t="s">
        <v>36</v>
      </c>
      <c r="E41" s="45" t="s">
        <v>264</v>
      </c>
      <c r="F41" s="45" t="s">
        <v>47</v>
      </c>
      <c r="G41" s="47" t="s">
        <v>265</v>
      </c>
      <c r="H41" s="57" t="s">
        <v>266</v>
      </c>
      <c r="I41" s="87">
        <f>J41+R41+S41</f>
        <v>620</v>
      </c>
      <c r="J41" s="87">
        <f t="shared" si="8"/>
        <v>600</v>
      </c>
      <c r="K41" s="87">
        <v>600</v>
      </c>
      <c r="L41" s="87"/>
      <c r="M41" s="86"/>
      <c r="N41" s="86"/>
      <c r="O41" s="86"/>
      <c r="P41" s="86"/>
      <c r="Q41" s="86"/>
      <c r="R41" s="87"/>
      <c r="S41" s="87">
        <v>20</v>
      </c>
      <c r="T41" s="87"/>
      <c r="U41" s="98">
        <v>23844</v>
      </c>
      <c r="V41" s="57" t="s">
        <v>267</v>
      </c>
      <c r="W41" s="99" t="s">
        <v>268</v>
      </c>
      <c r="X41" s="47" t="s">
        <v>269</v>
      </c>
      <c r="Y41" s="47" t="s">
        <v>270</v>
      </c>
      <c r="Z41" s="69"/>
    </row>
    <row r="42" s="8" customFormat="1" ht="367" customHeight="1" spans="1:26">
      <c r="A42" s="37">
        <v>33</v>
      </c>
      <c r="B42" s="37" t="s">
        <v>271</v>
      </c>
      <c r="C42" s="45" t="s">
        <v>272</v>
      </c>
      <c r="D42" s="45" t="s">
        <v>36</v>
      </c>
      <c r="E42" s="45" t="s">
        <v>192</v>
      </c>
      <c r="F42" s="45" t="s">
        <v>47</v>
      </c>
      <c r="G42" s="47" t="s">
        <v>273</v>
      </c>
      <c r="H42" s="51" t="s">
        <v>274</v>
      </c>
      <c r="I42" s="87">
        <f t="shared" si="7"/>
        <v>2051.4</v>
      </c>
      <c r="J42" s="87">
        <f t="shared" si="8"/>
        <v>2051.4</v>
      </c>
      <c r="K42" s="87"/>
      <c r="L42" s="87">
        <v>2051.4</v>
      </c>
      <c r="M42" s="86"/>
      <c r="N42" s="86"/>
      <c r="O42" s="86"/>
      <c r="P42" s="86"/>
      <c r="Q42" s="86"/>
      <c r="R42" s="87"/>
      <c r="S42" s="87"/>
      <c r="T42" s="87"/>
      <c r="U42" s="98">
        <v>16653</v>
      </c>
      <c r="V42" s="110" t="s">
        <v>275</v>
      </c>
      <c r="W42" s="102" t="s">
        <v>276</v>
      </c>
      <c r="X42" s="47" t="s">
        <v>273</v>
      </c>
      <c r="Y42" s="47" t="s">
        <v>277</v>
      </c>
      <c r="Z42" s="69"/>
    </row>
    <row r="43" s="6" customFormat="1" ht="402" customHeight="1" spans="1:26">
      <c r="A43" s="37">
        <v>34</v>
      </c>
      <c r="B43" s="37" t="s">
        <v>278</v>
      </c>
      <c r="C43" s="45" t="s">
        <v>279</v>
      </c>
      <c r="D43" s="45" t="s">
        <v>36</v>
      </c>
      <c r="E43" s="45" t="s">
        <v>192</v>
      </c>
      <c r="F43" s="45" t="s">
        <v>47</v>
      </c>
      <c r="G43" s="47" t="s">
        <v>280</v>
      </c>
      <c r="H43" s="51" t="s">
        <v>281</v>
      </c>
      <c r="I43" s="87">
        <f t="shared" si="7"/>
        <v>797.7</v>
      </c>
      <c r="J43" s="87">
        <f t="shared" si="8"/>
        <v>797.7</v>
      </c>
      <c r="K43" s="87"/>
      <c r="L43" s="87">
        <v>797.7</v>
      </c>
      <c r="M43" s="86"/>
      <c r="N43" s="86"/>
      <c r="O43" s="86"/>
      <c r="P43" s="86"/>
      <c r="Q43" s="86"/>
      <c r="R43" s="87"/>
      <c r="S43" s="87"/>
      <c r="T43" s="87"/>
      <c r="U43" s="98">
        <v>8868</v>
      </c>
      <c r="V43" s="110" t="s">
        <v>282</v>
      </c>
      <c r="W43" s="99" t="s">
        <v>283</v>
      </c>
      <c r="X43" s="47" t="s">
        <v>280</v>
      </c>
      <c r="Y43" s="47" t="s">
        <v>284</v>
      </c>
      <c r="Z43" s="69"/>
    </row>
    <row r="44" s="8" customFormat="1" ht="391" customHeight="1" spans="1:26">
      <c r="A44" s="37">
        <v>35</v>
      </c>
      <c r="B44" s="37" t="s">
        <v>285</v>
      </c>
      <c r="C44" s="45" t="s">
        <v>286</v>
      </c>
      <c r="D44" s="45" t="s">
        <v>36</v>
      </c>
      <c r="E44" s="45" t="s">
        <v>192</v>
      </c>
      <c r="F44" s="45" t="s">
        <v>47</v>
      </c>
      <c r="G44" s="47" t="s">
        <v>287</v>
      </c>
      <c r="H44" s="51" t="s">
        <v>288</v>
      </c>
      <c r="I44" s="87">
        <f t="shared" si="7"/>
        <v>938.4</v>
      </c>
      <c r="J44" s="87">
        <f t="shared" si="8"/>
        <v>938.4</v>
      </c>
      <c r="K44" s="87"/>
      <c r="L44" s="87">
        <v>938.4</v>
      </c>
      <c r="M44" s="86"/>
      <c r="N44" s="86"/>
      <c r="O44" s="86"/>
      <c r="P44" s="86"/>
      <c r="Q44" s="86"/>
      <c r="R44" s="87"/>
      <c r="S44" s="87"/>
      <c r="T44" s="87"/>
      <c r="U44" s="98">
        <v>14499</v>
      </c>
      <c r="V44" s="110" t="s">
        <v>289</v>
      </c>
      <c r="W44" s="99" t="s">
        <v>290</v>
      </c>
      <c r="X44" s="47" t="s">
        <v>287</v>
      </c>
      <c r="Y44" s="47" t="s">
        <v>291</v>
      </c>
      <c r="Z44" s="69"/>
    </row>
    <row r="45" s="6" customFormat="1" ht="409" customHeight="1" spans="1:26">
      <c r="A45" s="37">
        <v>36</v>
      </c>
      <c r="B45" s="37" t="s">
        <v>292</v>
      </c>
      <c r="C45" s="45" t="s">
        <v>293</v>
      </c>
      <c r="D45" s="45" t="s">
        <v>36</v>
      </c>
      <c r="E45" s="45" t="s">
        <v>192</v>
      </c>
      <c r="F45" s="45" t="s">
        <v>47</v>
      </c>
      <c r="G45" s="47" t="s">
        <v>280</v>
      </c>
      <c r="H45" s="51" t="s">
        <v>294</v>
      </c>
      <c r="I45" s="87">
        <f t="shared" si="7"/>
        <v>808.92</v>
      </c>
      <c r="J45" s="87">
        <f t="shared" si="8"/>
        <v>808.92</v>
      </c>
      <c r="K45" s="87"/>
      <c r="L45" s="87">
        <v>808.92</v>
      </c>
      <c r="M45" s="86"/>
      <c r="N45" s="86"/>
      <c r="O45" s="86"/>
      <c r="P45" s="86"/>
      <c r="Q45" s="86"/>
      <c r="R45" s="87"/>
      <c r="S45" s="87"/>
      <c r="T45" s="87"/>
      <c r="U45" s="69">
        <v>18822</v>
      </c>
      <c r="V45" s="110" t="s">
        <v>295</v>
      </c>
      <c r="W45" s="99" t="s">
        <v>296</v>
      </c>
      <c r="X45" s="47" t="s">
        <v>280</v>
      </c>
      <c r="Y45" s="47" t="s">
        <v>284</v>
      </c>
      <c r="Z45" s="69"/>
    </row>
    <row r="46" s="8" customFormat="1" ht="376" customHeight="1" spans="1:26">
      <c r="A46" s="37">
        <v>37</v>
      </c>
      <c r="B46" s="37" t="s">
        <v>297</v>
      </c>
      <c r="C46" s="61" t="s">
        <v>298</v>
      </c>
      <c r="D46" s="45" t="s">
        <v>36</v>
      </c>
      <c r="E46" s="45" t="s">
        <v>192</v>
      </c>
      <c r="F46" s="45" t="s">
        <v>47</v>
      </c>
      <c r="G46" s="70" t="s">
        <v>299</v>
      </c>
      <c r="H46" s="71" t="s">
        <v>300</v>
      </c>
      <c r="I46" s="87">
        <f t="shared" si="7"/>
        <v>143.210396</v>
      </c>
      <c r="J46" s="87">
        <f t="shared" si="8"/>
        <v>143.210396</v>
      </c>
      <c r="K46" s="87"/>
      <c r="L46" s="87">
        <v>143.210396</v>
      </c>
      <c r="M46" s="86"/>
      <c r="N46" s="86"/>
      <c r="O46" s="86"/>
      <c r="P46" s="86"/>
      <c r="Q46" s="86"/>
      <c r="R46" s="87"/>
      <c r="S46" s="87"/>
      <c r="T46" s="87"/>
      <c r="U46" s="69">
        <f>2373*3</f>
        <v>7119</v>
      </c>
      <c r="V46" s="116" t="s">
        <v>301</v>
      </c>
      <c r="W46" s="99" t="s">
        <v>302</v>
      </c>
      <c r="X46" s="47" t="s">
        <v>299</v>
      </c>
      <c r="Y46" s="47" t="s">
        <v>303</v>
      </c>
      <c r="Z46" s="69"/>
    </row>
    <row r="47" s="6" customFormat="1" ht="355" customHeight="1" spans="1:26">
      <c r="A47" s="37">
        <v>38</v>
      </c>
      <c r="B47" s="37" t="s">
        <v>304</v>
      </c>
      <c r="C47" s="45" t="s">
        <v>305</v>
      </c>
      <c r="D47" s="45" t="s">
        <v>36</v>
      </c>
      <c r="E47" s="45" t="s">
        <v>192</v>
      </c>
      <c r="F47" s="45" t="s">
        <v>47</v>
      </c>
      <c r="G47" s="70" t="s">
        <v>306</v>
      </c>
      <c r="H47" s="71" t="s">
        <v>307</v>
      </c>
      <c r="I47" s="87">
        <f t="shared" si="7"/>
        <v>45.192</v>
      </c>
      <c r="J47" s="87">
        <f t="shared" si="8"/>
        <v>45.192</v>
      </c>
      <c r="K47" s="87"/>
      <c r="L47" s="87">
        <v>45.192</v>
      </c>
      <c r="M47" s="86"/>
      <c r="N47" s="86"/>
      <c r="O47" s="86"/>
      <c r="P47" s="86"/>
      <c r="Q47" s="86"/>
      <c r="R47" s="87"/>
      <c r="S47" s="87"/>
      <c r="T47" s="87"/>
      <c r="U47" s="69">
        <f>4713*3</f>
        <v>14139</v>
      </c>
      <c r="V47" s="110" t="s">
        <v>308</v>
      </c>
      <c r="W47" s="99" t="s">
        <v>309</v>
      </c>
      <c r="X47" s="47" t="s">
        <v>306</v>
      </c>
      <c r="Y47" s="47" t="s">
        <v>310</v>
      </c>
      <c r="Z47" s="69"/>
    </row>
    <row r="48" s="6" customFormat="1" ht="408" customHeight="1" spans="1:26">
      <c r="A48" s="37">
        <v>39</v>
      </c>
      <c r="B48" s="37" t="s">
        <v>311</v>
      </c>
      <c r="C48" s="45" t="s">
        <v>312</v>
      </c>
      <c r="D48" s="45" t="s">
        <v>36</v>
      </c>
      <c r="E48" s="45" t="s">
        <v>192</v>
      </c>
      <c r="F48" s="45" t="s">
        <v>47</v>
      </c>
      <c r="G48" s="70" t="s">
        <v>313</v>
      </c>
      <c r="H48" s="71" t="s">
        <v>314</v>
      </c>
      <c r="I48" s="87">
        <f t="shared" si="7"/>
        <v>54.078</v>
      </c>
      <c r="J48" s="87">
        <f t="shared" si="8"/>
        <v>54.078</v>
      </c>
      <c r="K48" s="87"/>
      <c r="L48" s="87">
        <v>54.078</v>
      </c>
      <c r="M48" s="86"/>
      <c r="N48" s="86"/>
      <c r="O48" s="86"/>
      <c r="P48" s="86"/>
      <c r="Q48" s="86"/>
      <c r="R48" s="87"/>
      <c r="S48" s="87"/>
      <c r="T48" s="87"/>
      <c r="U48" s="38">
        <v>32787</v>
      </c>
      <c r="V48" s="116" t="s">
        <v>315</v>
      </c>
      <c r="W48" s="102" t="s">
        <v>316</v>
      </c>
      <c r="X48" s="47" t="s">
        <v>313</v>
      </c>
      <c r="Y48" s="47" t="s">
        <v>317</v>
      </c>
      <c r="Z48" s="69"/>
    </row>
    <row r="49" s="8" customFormat="1" ht="409" customHeight="1" spans="1:26">
      <c r="A49" s="37">
        <v>40</v>
      </c>
      <c r="B49" s="37" t="s">
        <v>318</v>
      </c>
      <c r="C49" s="72" t="s">
        <v>319</v>
      </c>
      <c r="D49" s="47" t="s">
        <v>36</v>
      </c>
      <c r="E49" s="47" t="s">
        <v>192</v>
      </c>
      <c r="F49" s="47" t="s">
        <v>47</v>
      </c>
      <c r="G49" s="47" t="s">
        <v>320</v>
      </c>
      <c r="H49" s="73" t="s">
        <v>321</v>
      </c>
      <c r="I49" s="87">
        <f t="shared" ref="I49:I56" si="9">J49+R49+S49</f>
        <v>159.75</v>
      </c>
      <c r="J49" s="87">
        <f t="shared" si="8"/>
        <v>159.75</v>
      </c>
      <c r="K49" s="87">
        <v>159.75</v>
      </c>
      <c r="L49" s="87"/>
      <c r="M49" s="86"/>
      <c r="N49" s="86"/>
      <c r="O49" s="86"/>
      <c r="P49" s="86"/>
      <c r="Q49" s="86"/>
      <c r="R49" s="87"/>
      <c r="S49" s="87"/>
      <c r="T49" s="87"/>
      <c r="U49" s="38">
        <v>12676</v>
      </c>
      <c r="V49" s="117" t="s">
        <v>322</v>
      </c>
      <c r="W49" s="99" t="s">
        <v>323</v>
      </c>
      <c r="X49" s="47" t="s">
        <v>320</v>
      </c>
      <c r="Y49" s="47" t="s">
        <v>324</v>
      </c>
      <c r="Z49" s="69"/>
    </row>
    <row r="50" s="8" customFormat="1" ht="355" customHeight="1" spans="1:26">
      <c r="A50" s="37">
        <v>41</v>
      </c>
      <c r="B50" s="37" t="s">
        <v>325</v>
      </c>
      <c r="C50" s="72" t="s">
        <v>326</v>
      </c>
      <c r="D50" s="47" t="s">
        <v>36</v>
      </c>
      <c r="E50" s="47" t="s">
        <v>192</v>
      </c>
      <c r="F50" s="47" t="s">
        <v>47</v>
      </c>
      <c r="G50" s="47" t="s">
        <v>327</v>
      </c>
      <c r="H50" s="71" t="s">
        <v>328</v>
      </c>
      <c r="I50" s="87">
        <f>J50+R50+S50+T50</f>
        <v>8.4885</v>
      </c>
      <c r="J50" s="87">
        <f t="shared" si="8"/>
        <v>8.4885</v>
      </c>
      <c r="K50" s="87"/>
      <c r="L50" s="87">
        <v>8.4885</v>
      </c>
      <c r="M50" s="86"/>
      <c r="N50" s="86"/>
      <c r="O50" s="86"/>
      <c r="P50" s="86"/>
      <c r="Q50" s="86"/>
      <c r="R50" s="87"/>
      <c r="S50" s="87"/>
      <c r="T50" s="87"/>
      <c r="U50" s="69">
        <f>854*3</f>
        <v>2562</v>
      </c>
      <c r="V50" s="116" t="s">
        <v>329</v>
      </c>
      <c r="W50" s="99" t="s">
        <v>330</v>
      </c>
      <c r="X50" s="47" t="s">
        <v>327</v>
      </c>
      <c r="Y50" s="47" t="s">
        <v>331</v>
      </c>
      <c r="Z50" s="69"/>
    </row>
    <row r="51" s="8" customFormat="1" ht="409" customHeight="1" spans="1:26">
      <c r="A51" s="37">
        <v>42</v>
      </c>
      <c r="B51" s="37" t="s">
        <v>332</v>
      </c>
      <c r="C51" s="45" t="s">
        <v>333</v>
      </c>
      <c r="D51" s="45" t="s">
        <v>36</v>
      </c>
      <c r="E51" s="45" t="s">
        <v>146</v>
      </c>
      <c r="F51" s="45" t="s">
        <v>47</v>
      </c>
      <c r="G51" s="47" t="s">
        <v>334</v>
      </c>
      <c r="H51" s="48" t="s">
        <v>335</v>
      </c>
      <c r="I51" s="87">
        <f t="shared" si="9"/>
        <v>973.94403</v>
      </c>
      <c r="J51" s="87">
        <f t="shared" si="8"/>
        <v>973.94403</v>
      </c>
      <c r="K51" s="87">
        <v>74.67859</v>
      </c>
      <c r="L51" s="87">
        <f>900-1.05597+0.32141</f>
        <v>899.26544</v>
      </c>
      <c r="M51" s="86"/>
      <c r="N51" s="86"/>
      <c r="O51" s="86"/>
      <c r="P51" s="86"/>
      <c r="Q51" s="86"/>
      <c r="R51" s="87"/>
      <c r="S51" s="87"/>
      <c r="T51" s="87"/>
      <c r="U51" s="69">
        <f>10342*3</f>
        <v>31026</v>
      </c>
      <c r="V51" s="110" t="s">
        <v>336</v>
      </c>
      <c r="W51" s="99" t="s">
        <v>337</v>
      </c>
      <c r="X51" s="47" t="s">
        <v>334</v>
      </c>
      <c r="Y51" s="47" t="s">
        <v>338</v>
      </c>
      <c r="Z51" s="69"/>
    </row>
    <row r="52" s="6" customFormat="1" ht="306" customHeight="1" spans="1:26">
      <c r="A52" s="37">
        <v>43</v>
      </c>
      <c r="B52" s="37" t="s">
        <v>339</v>
      </c>
      <c r="C52" s="45" t="s">
        <v>340</v>
      </c>
      <c r="D52" s="45" t="s">
        <v>36</v>
      </c>
      <c r="E52" s="45" t="s">
        <v>146</v>
      </c>
      <c r="F52" s="45" t="s">
        <v>47</v>
      </c>
      <c r="G52" s="47" t="s">
        <v>341</v>
      </c>
      <c r="H52" s="74" t="s">
        <v>342</v>
      </c>
      <c r="I52" s="87">
        <f t="shared" si="9"/>
        <v>68.15625</v>
      </c>
      <c r="J52" s="87">
        <f t="shared" si="8"/>
        <v>68.15625</v>
      </c>
      <c r="K52" s="87">
        <f>8.15625</f>
        <v>8.15625</v>
      </c>
      <c r="L52" s="87">
        <v>60</v>
      </c>
      <c r="M52" s="86"/>
      <c r="N52" s="86"/>
      <c r="O52" s="86"/>
      <c r="P52" s="86"/>
      <c r="Q52" s="86"/>
      <c r="R52" s="87"/>
      <c r="S52" s="87"/>
      <c r="T52" s="87"/>
      <c r="U52" s="69">
        <f>4195*3</f>
        <v>12585</v>
      </c>
      <c r="V52" s="110" t="s">
        <v>343</v>
      </c>
      <c r="W52" s="99" t="s">
        <v>344</v>
      </c>
      <c r="X52" s="47" t="s">
        <v>341</v>
      </c>
      <c r="Y52" s="47" t="s">
        <v>345</v>
      </c>
      <c r="Z52" s="69"/>
    </row>
    <row r="53" s="6" customFormat="1" ht="268" customHeight="1" spans="1:26">
      <c r="A53" s="37">
        <v>44</v>
      </c>
      <c r="B53" s="37" t="s">
        <v>346</v>
      </c>
      <c r="C53" s="45" t="s">
        <v>347</v>
      </c>
      <c r="D53" s="45" t="s">
        <v>36</v>
      </c>
      <c r="E53" s="45" t="s">
        <v>348</v>
      </c>
      <c r="F53" s="45" t="s">
        <v>47</v>
      </c>
      <c r="G53" s="47" t="s">
        <v>349</v>
      </c>
      <c r="H53" s="57" t="s">
        <v>350</v>
      </c>
      <c r="I53" s="87">
        <f t="shared" si="9"/>
        <v>41.61</v>
      </c>
      <c r="J53" s="87">
        <f t="shared" si="8"/>
        <v>41.61</v>
      </c>
      <c r="K53" s="87"/>
      <c r="L53" s="87">
        <f>20+21.61</f>
        <v>41.61</v>
      </c>
      <c r="M53" s="86"/>
      <c r="N53" s="86"/>
      <c r="O53" s="86"/>
      <c r="P53" s="86"/>
      <c r="Q53" s="86"/>
      <c r="R53" s="87"/>
      <c r="S53" s="87"/>
      <c r="T53" s="87"/>
      <c r="U53" s="38">
        <v>572</v>
      </c>
      <c r="V53" s="118" t="s">
        <v>351</v>
      </c>
      <c r="W53" s="101" t="s">
        <v>352</v>
      </c>
      <c r="X53" s="119" t="s">
        <v>353</v>
      </c>
      <c r="Y53" s="119" t="s">
        <v>354</v>
      </c>
      <c r="Z53" s="69"/>
    </row>
    <row r="54" s="6" customFormat="1" ht="252" customHeight="1" spans="1:26">
      <c r="A54" s="37">
        <v>45</v>
      </c>
      <c r="B54" s="37" t="s">
        <v>355</v>
      </c>
      <c r="C54" s="45" t="s">
        <v>356</v>
      </c>
      <c r="D54" s="45" t="s">
        <v>36</v>
      </c>
      <c r="E54" s="45" t="s">
        <v>348</v>
      </c>
      <c r="F54" s="45" t="s">
        <v>47</v>
      </c>
      <c r="G54" s="47" t="s">
        <v>357</v>
      </c>
      <c r="H54" s="57" t="s">
        <v>358</v>
      </c>
      <c r="I54" s="87">
        <f t="shared" si="9"/>
        <v>262.82088</v>
      </c>
      <c r="J54" s="87">
        <f t="shared" si="8"/>
        <v>262.82088</v>
      </c>
      <c r="K54" s="87"/>
      <c r="L54" s="87">
        <f>95+168.28904-0.46816</f>
        <v>262.82088</v>
      </c>
      <c r="M54" s="86"/>
      <c r="N54" s="86"/>
      <c r="O54" s="86"/>
      <c r="P54" s="86"/>
      <c r="Q54" s="86"/>
      <c r="R54" s="87"/>
      <c r="S54" s="87"/>
      <c r="T54" s="87"/>
      <c r="U54" s="38">
        <v>5495</v>
      </c>
      <c r="V54" s="110" t="s">
        <v>359</v>
      </c>
      <c r="W54" s="101" t="s">
        <v>360</v>
      </c>
      <c r="X54" s="119" t="s">
        <v>353</v>
      </c>
      <c r="Y54" s="119" t="s">
        <v>354</v>
      </c>
      <c r="Z54" s="69"/>
    </row>
    <row r="55" s="6" customFormat="1" ht="266" customHeight="1" spans="1:26">
      <c r="A55" s="37">
        <v>46</v>
      </c>
      <c r="B55" s="37" t="s">
        <v>361</v>
      </c>
      <c r="C55" s="45" t="s">
        <v>362</v>
      </c>
      <c r="D55" s="45" t="s">
        <v>36</v>
      </c>
      <c r="E55" s="45" t="s">
        <v>348</v>
      </c>
      <c r="F55" s="45" t="s">
        <v>47</v>
      </c>
      <c r="G55" s="47" t="s">
        <v>357</v>
      </c>
      <c r="H55" s="71" t="s">
        <v>363</v>
      </c>
      <c r="I55" s="87">
        <f t="shared" si="9"/>
        <v>297.773988</v>
      </c>
      <c r="J55" s="87">
        <f t="shared" si="8"/>
        <v>297.773988</v>
      </c>
      <c r="K55" s="87"/>
      <c r="L55" s="87">
        <v>297.773988</v>
      </c>
      <c r="M55" s="86"/>
      <c r="N55" s="86"/>
      <c r="O55" s="86"/>
      <c r="P55" s="86"/>
      <c r="Q55" s="86"/>
      <c r="R55" s="87"/>
      <c r="S55" s="87"/>
      <c r="T55" s="87"/>
      <c r="U55" s="38">
        <v>5495</v>
      </c>
      <c r="V55" s="116" t="s">
        <v>364</v>
      </c>
      <c r="W55" s="101" t="s">
        <v>365</v>
      </c>
      <c r="X55" s="119" t="s">
        <v>353</v>
      </c>
      <c r="Y55" s="119" t="s">
        <v>354</v>
      </c>
      <c r="Z55" s="69"/>
    </row>
    <row r="56" s="8" customFormat="1" ht="379" customHeight="1" spans="1:26">
      <c r="A56" s="37">
        <v>47</v>
      </c>
      <c r="B56" s="37" t="s">
        <v>366</v>
      </c>
      <c r="C56" s="45" t="s">
        <v>367</v>
      </c>
      <c r="D56" s="45" t="s">
        <v>36</v>
      </c>
      <c r="E56" s="45" t="s">
        <v>368</v>
      </c>
      <c r="F56" s="45" t="s">
        <v>47</v>
      </c>
      <c r="G56" s="47" t="s">
        <v>280</v>
      </c>
      <c r="H56" s="57" t="s">
        <v>369</v>
      </c>
      <c r="I56" s="87">
        <f t="shared" si="9"/>
        <v>420.82</v>
      </c>
      <c r="J56" s="87">
        <f t="shared" si="8"/>
        <v>420.82</v>
      </c>
      <c r="K56" s="87"/>
      <c r="L56" s="87">
        <f>370+50.82</f>
        <v>420.82</v>
      </c>
      <c r="M56" s="86"/>
      <c r="N56" s="86"/>
      <c r="O56" s="86"/>
      <c r="P56" s="86"/>
      <c r="Q56" s="86"/>
      <c r="R56" s="87"/>
      <c r="S56" s="87"/>
      <c r="T56" s="87"/>
      <c r="U56" s="98">
        <v>10573</v>
      </c>
      <c r="V56" s="110" t="s">
        <v>370</v>
      </c>
      <c r="W56" s="99" t="s">
        <v>371</v>
      </c>
      <c r="X56" s="47" t="s">
        <v>280</v>
      </c>
      <c r="Y56" s="47" t="s">
        <v>284</v>
      </c>
      <c r="Z56" s="69"/>
    </row>
    <row r="57" s="6" customFormat="1" ht="262" customHeight="1" spans="1:26">
      <c r="A57" s="37">
        <v>48</v>
      </c>
      <c r="B57" s="37" t="s">
        <v>372</v>
      </c>
      <c r="C57" s="37" t="s">
        <v>373</v>
      </c>
      <c r="D57" s="45" t="s">
        <v>36</v>
      </c>
      <c r="E57" s="45" t="s">
        <v>192</v>
      </c>
      <c r="F57" s="45" t="s">
        <v>47</v>
      </c>
      <c r="G57" s="42" t="s">
        <v>180</v>
      </c>
      <c r="H57" s="75" t="s">
        <v>374</v>
      </c>
      <c r="I57" s="87">
        <f>J57+R57+S57+T57</f>
        <v>70.2</v>
      </c>
      <c r="J57" s="87">
        <f t="shared" si="8"/>
        <v>70.2</v>
      </c>
      <c r="K57" s="89"/>
      <c r="L57" s="89"/>
      <c r="M57" s="89"/>
      <c r="N57" s="89">
        <v>70.2</v>
      </c>
      <c r="O57" s="89"/>
      <c r="P57" s="89"/>
      <c r="Q57" s="89"/>
      <c r="R57" s="89"/>
      <c r="S57" s="89"/>
      <c r="T57" s="89"/>
      <c r="U57" s="37">
        <v>509</v>
      </c>
      <c r="V57" s="99" t="s">
        <v>375</v>
      </c>
      <c r="W57" s="115" t="s">
        <v>376</v>
      </c>
      <c r="X57" s="45" t="s">
        <v>70</v>
      </c>
      <c r="Y57" s="45" t="s">
        <v>71</v>
      </c>
      <c r="Z57" s="37"/>
    </row>
    <row r="58" s="6" customFormat="1" ht="67" customHeight="1" spans="1:26">
      <c r="A58" s="76" t="s">
        <v>377</v>
      </c>
      <c r="B58" s="77"/>
      <c r="C58" s="77"/>
      <c r="D58" s="77"/>
      <c r="E58" s="77"/>
      <c r="F58" s="77"/>
      <c r="G58" s="34"/>
      <c r="H58" s="35"/>
      <c r="I58" s="86">
        <f>SUM(I59:I62)</f>
        <v>6076.1</v>
      </c>
      <c r="J58" s="86">
        <f t="shared" ref="I58:U58" si="10">SUM(J59:J62)</f>
        <v>6000.5</v>
      </c>
      <c r="K58" s="86">
        <f t="shared" si="10"/>
        <v>242</v>
      </c>
      <c r="L58" s="86">
        <f t="shared" si="10"/>
        <v>5758.5</v>
      </c>
      <c r="M58" s="86">
        <f t="shared" si="10"/>
        <v>0</v>
      </c>
      <c r="N58" s="86">
        <f t="shared" si="10"/>
        <v>0</v>
      </c>
      <c r="O58" s="86">
        <f t="shared" si="10"/>
        <v>0</v>
      </c>
      <c r="P58" s="86">
        <f t="shared" si="10"/>
        <v>0</v>
      </c>
      <c r="Q58" s="86">
        <f t="shared" si="10"/>
        <v>0</v>
      </c>
      <c r="R58" s="86">
        <f t="shared" si="10"/>
        <v>0</v>
      </c>
      <c r="S58" s="86">
        <f t="shared" si="10"/>
        <v>75.6</v>
      </c>
      <c r="T58" s="86">
        <f t="shared" si="10"/>
        <v>0</v>
      </c>
      <c r="U58" s="96">
        <f t="shared" si="10"/>
        <v>10043</v>
      </c>
      <c r="V58" s="35"/>
      <c r="W58" s="35"/>
      <c r="X58" s="34"/>
      <c r="Y58" s="69"/>
      <c r="Z58" s="69"/>
    </row>
    <row r="59" s="6" customFormat="1" ht="312" customHeight="1" spans="1:26">
      <c r="A59" s="37">
        <v>49</v>
      </c>
      <c r="B59" s="37" t="s">
        <v>378</v>
      </c>
      <c r="C59" s="45" t="s">
        <v>379</v>
      </c>
      <c r="D59" s="45" t="s">
        <v>380</v>
      </c>
      <c r="E59" s="45" t="s">
        <v>381</v>
      </c>
      <c r="F59" s="45" t="s">
        <v>47</v>
      </c>
      <c r="G59" s="47" t="s">
        <v>265</v>
      </c>
      <c r="H59" s="57" t="s">
        <v>382</v>
      </c>
      <c r="I59" s="87">
        <f t="shared" ref="I59:I62" si="11">J59+R59+S59+T59</f>
        <v>2160.9</v>
      </c>
      <c r="J59" s="87">
        <f t="shared" ref="J59:J62" si="12">K59+L59+M59+N59+O59+P59+Q59</f>
        <v>2160.9</v>
      </c>
      <c r="K59" s="87"/>
      <c r="L59" s="87">
        <v>2160.9</v>
      </c>
      <c r="M59" s="87"/>
      <c r="N59" s="87"/>
      <c r="O59" s="87"/>
      <c r="P59" s="87"/>
      <c r="Q59" s="87"/>
      <c r="R59" s="87"/>
      <c r="S59" s="87"/>
      <c r="T59" s="87"/>
      <c r="U59" s="120">
        <v>1029</v>
      </c>
      <c r="V59" s="111" t="s">
        <v>383</v>
      </c>
      <c r="W59" s="121" t="s">
        <v>384</v>
      </c>
      <c r="X59" s="47" t="s">
        <v>385</v>
      </c>
      <c r="Y59" s="47" t="s">
        <v>386</v>
      </c>
      <c r="Z59" s="69"/>
    </row>
    <row r="60" s="6" customFormat="1" ht="240" customHeight="1" spans="1:26">
      <c r="A60" s="37">
        <v>50</v>
      </c>
      <c r="B60" s="37" t="s">
        <v>387</v>
      </c>
      <c r="C60" s="45" t="s">
        <v>388</v>
      </c>
      <c r="D60" s="45" t="s">
        <v>380</v>
      </c>
      <c r="E60" s="45" t="s">
        <v>381</v>
      </c>
      <c r="F60" s="45" t="s">
        <v>47</v>
      </c>
      <c r="G60" s="47" t="s">
        <v>265</v>
      </c>
      <c r="H60" s="57" t="s">
        <v>389</v>
      </c>
      <c r="I60" s="87">
        <f t="shared" si="11"/>
        <v>1423.2</v>
      </c>
      <c r="J60" s="87">
        <f t="shared" si="12"/>
        <v>1423.2</v>
      </c>
      <c r="K60" s="87"/>
      <c r="L60" s="87">
        <v>1423.2</v>
      </c>
      <c r="M60" s="87"/>
      <c r="N60" s="87"/>
      <c r="O60" s="87"/>
      <c r="P60" s="87"/>
      <c r="Q60" s="87"/>
      <c r="R60" s="87"/>
      <c r="S60" s="87"/>
      <c r="T60" s="87"/>
      <c r="U60" s="98">
        <v>1186</v>
      </c>
      <c r="V60" s="102" t="s">
        <v>390</v>
      </c>
      <c r="W60" s="121" t="s">
        <v>391</v>
      </c>
      <c r="X60" s="47" t="s">
        <v>392</v>
      </c>
      <c r="Y60" s="47" t="s">
        <v>393</v>
      </c>
      <c r="Z60" s="69"/>
    </row>
    <row r="61" s="8" customFormat="1" ht="297" customHeight="1" spans="1:26">
      <c r="A61" s="37">
        <v>51</v>
      </c>
      <c r="B61" s="37" t="s">
        <v>394</v>
      </c>
      <c r="C61" s="45" t="s">
        <v>395</v>
      </c>
      <c r="D61" s="45" t="s">
        <v>380</v>
      </c>
      <c r="E61" s="45" t="s">
        <v>396</v>
      </c>
      <c r="F61" s="45" t="s">
        <v>47</v>
      </c>
      <c r="G61" s="47" t="s">
        <v>265</v>
      </c>
      <c r="H61" s="78" t="s">
        <v>397</v>
      </c>
      <c r="I61" s="87">
        <f t="shared" ref="I61:I91" si="13">J61+R61+S61</f>
        <v>782.6</v>
      </c>
      <c r="J61" s="87">
        <f t="shared" si="12"/>
        <v>707</v>
      </c>
      <c r="K61" s="87">
        <f>190+40+12</f>
        <v>242</v>
      </c>
      <c r="L61" s="87">
        <f>150+160+137+18</f>
        <v>465</v>
      </c>
      <c r="M61" s="87"/>
      <c r="N61" s="87"/>
      <c r="O61" s="87"/>
      <c r="P61" s="87"/>
      <c r="Q61" s="87"/>
      <c r="R61" s="87"/>
      <c r="S61" s="87">
        <f>40+5.6+30</f>
        <v>75.6</v>
      </c>
      <c r="T61" s="87"/>
      <c r="U61" s="38">
        <v>6200</v>
      </c>
      <c r="V61" s="122" t="s">
        <v>398</v>
      </c>
      <c r="W61" s="123" t="s">
        <v>399</v>
      </c>
      <c r="X61" s="47" t="s">
        <v>43</v>
      </c>
      <c r="Y61" s="47" t="s">
        <v>44</v>
      </c>
      <c r="Z61" s="69"/>
    </row>
    <row r="62" s="6" customFormat="1" ht="325" customHeight="1" spans="1:26">
      <c r="A62" s="37">
        <v>52</v>
      </c>
      <c r="B62" s="37" t="s">
        <v>400</v>
      </c>
      <c r="C62" s="45" t="s">
        <v>401</v>
      </c>
      <c r="D62" s="45" t="s">
        <v>380</v>
      </c>
      <c r="E62" s="45" t="s">
        <v>381</v>
      </c>
      <c r="F62" s="45" t="s">
        <v>47</v>
      </c>
      <c r="G62" s="47" t="s">
        <v>265</v>
      </c>
      <c r="H62" s="57" t="s">
        <v>402</v>
      </c>
      <c r="I62" s="87">
        <f t="shared" si="11"/>
        <v>1709.4</v>
      </c>
      <c r="J62" s="87">
        <f t="shared" si="12"/>
        <v>1709.4</v>
      </c>
      <c r="K62" s="87"/>
      <c r="L62" s="87">
        <v>1709.4</v>
      </c>
      <c r="M62" s="87"/>
      <c r="N62" s="87"/>
      <c r="O62" s="87"/>
      <c r="P62" s="87"/>
      <c r="Q62" s="87"/>
      <c r="R62" s="87"/>
      <c r="S62" s="87"/>
      <c r="T62" s="87"/>
      <c r="U62" s="103">
        <v>1628</v>
      </c>
      <c r="V62" s="111" t="s">
        <v>403</v>
      </c>
      <c r="W62" s="123" t="s">
        <v>404</v>
      </c>
      <c r="X62" s="47" t="s">
        <v>385</v>
      </c>
      <c r="Y62" s="47" t="s">
        <v>386</v>
      </c>
      <c r="Z62" s="69"/>
    </row>
    <row r="63" s="6" customFormat="1" ht="67" customHeight="1" spans="1:26">
      <c r="A63" s="76" t="s">
        <v>405</v>
      </c>
      <c r="B63" s="77"/>
      <c r="C63" s="77"/>
      <c r="D63" s="77"/>
      <c r="E63" s="77"/>
      <c r="F63" s="77"/>
      <c r="G63" s="34"/>
      <c r="H63" s="79"/>
      <c r="I63" s="86">
        <f>SUM(I64:I94)</f>
        <v>35720.88783</v>
      </c>
      <c r="J63" s="86">
        <f t="shared" ref="J63:U63" si="14">SUM(J64:J93)</f>
        <v>35470.88783</v>
      </c>
      <c r="K63" s="86">
        <f t="shared" si="14"/>
        <v>21480.86</v>
      </c>
      <c r="L63" s="86">
        <f t="shared" si="14"/>
        <v>10224.174</v>
      </c>
      <c r="M63" s="86">
        <f t="shared" si="14"/>
        <v>2865</v>
      </c>
      <c r="N63" s="86">
        <f t="shared" si="14"/>
        <v>374.5</v>
      </c>
      <c r="O63" s="86">
        <f t="shared" si="14"/>
        <v>0</v>
      </c>
      <c r="P63" s="86">
        <f t="shared" si="14"/>
        <v>251</v>
      </c>
      <c r="Q63" s="86">
        <f t="shared" si="14"/>
        <v>0</v>
      </c>
      <c r="R63" s="86">
        <f t="shared" si="14"/>
        <v>0</v>
      </c>
      <c r="S63" s="86">
        <f t="shared" si="14"/>
        <v>305.35383</v>
      </c>
      <c r="T63" s="86">
        <f t="shared" si="14"/>
        <v>20</v>
      </c>
      <c r="U63" s="97">
        <f t="shared" si="14"/>
        <v>172277</v>
      </c>
      <c r="V63" s="35"/>
      <c r="W63" s="35"/>
      <c r="X63" s="34"/>
      <c r="Y63" s="69"/>
      <c r="Z63" s="69"/>
    </row>
    <row r="64" s="6" customFormat="1" ht="409" customHeight="1" spans="1:26">
      <c r="A64" s="37">
        <v>53</v>
      </c>
      <c r="B64" s="38" t="s">
        <v>406</v>
      </c>
      <c r="C64" s="40" t="s">
        <v>407</v>
      </c>
      <c r="D64" s="47" t="s">
        <v>408</v>
      </c>
      <c r="E64" s="61" t="s">
        <v>409</v>
      </c>
      <c r="F64" s="47" t="s">
        <v>47</v>
      </c>
      <c r="G64" s="47" t="s">
        <v>410</v>
      </c>
      <c r="H64" s="48" t="s">
        <v>411</v>
      </c>
      <c r="I64" s="87">
        <f t="shared" si="13"/>
        <v>1849.174</v>
      </c>
      <c r="J64" s="87">
        <f t="shared" ref="J64:J92" si="15">K64+L64+M64+N64+O64+P64+Q64</f>
        <v>1849.174</v>
      </c>
      <c r="K64" s="86"/>
      <c r="L64" s="87">
        <v>1849.174</v>
      </c>
      <c r="M64" s="86"/>
      <c r="N64" s="86"/>
      <c r="O64" s="86"/>
      <c r="P64" s="86"/>
      <c r="Q64" s="86"/>
      <c r="R64" s="86"/>
      <c r="S64" s="86"/>
      <c r="T64" s="86"/>
      <c r="U64" s="98">
        <v>1738</v>
      </c>
      <c r="V64" s="102" t="s">
        <v>412</v>
      </c>
      <c r="W64" s="102" t="s">
        <v>413</v>
      </c>
      <c r="X64" s="47" t="s">
        <v>84</v>
      </c>
      <c r="Y64" s="47" t="s">
        <v>414</v>
      </c>
      <c r="Z64" s="69"/>
    </row>
    <row r="65" s="5" customFormat="1" ht="409" customHeight="1" spans="1:26">
      <c r="A65" s="37">
        <v>54</v>
      </c>
      <c r="B65" s="38" t="s">
        <v>415</v>
      </c>
      <c r="C65" s="40" t="s">
        <v>416</v>
      </c>
      <c r="D65" s="40" t="s">
        <v>408</v>
      </c>
      <c r="E65" s="40" t="s">
        <v>417</v>
      </c>
      <c r="F65" s="40" t="s">
        <v>47</v>
      </c>
      <c r="G65" s="39" t="s">
        <v>418</v>
      </c>
      <c r="H65" s="48" t="s">
        <v>419</v>
      </c>
      <c r="I65" s="87">
        <f t="shared" si="13"/>
        <v>2492</v>
      </c>
      <c r="J65" s="87">
        <f t="shared" si="15"/>
        <v>2462</v>
      </c>
      <c r="K65" s="87">
        <v>2462</v>
      </c>
      <c r="L65" s="88"/>
      <c r="M65" s="87"/>
      <c r="N65" s="87"/>
      <c r="O65" s="87"/>
      <c r="P65" s="87"/>
      <c r="Q65" s="87"/>
      <c r="R65" s="87"/>
      <c r="S65" s="87">
        <v>30</v>
      </c>
      <c r="T65" s="87"/>
      <c r="U65" s="98">
        <v>3024</v>
      </c>
      <c r="V65" s="102" t="s">
        <v>420</v>
      </c>
      <c r="W65" s="99" t="s">
        <v>421</v>
      </c>
      <c r="X65" s="40" t="s">
        <v>180</v>
      </c>
      <c r="Y65" s="40" t="s">
        <v>422</v>
      </c>
      <c r="Z65" s="69"/>
    </row>
    <row r="66" s="6" customFormat="1" ht="409" customHeight="1" spans="1:26">
      <c r="A66" s="37">
        <v>55</v>
      </c>
      <c r="B66" s="38" t="s">
        <v>423</v>
      </c>
      <c r="C66" s="45" t="s">
        <v>424</v>
      </c>
      <c r="D66" s="45" t="s">
        <v>425</v>
      </c>
      <c r="E66" s="45" t="s">
        <v>417</v>
      </c>
      <c r="F66" s="45" t="s">
        <v>47</v>
      </c>
      <c r="G66" s="47" t="s">
        <v>426</v>
      </c>
      <c r="H66" s="57" t="s">
        <v>427</v>
      </c>
      <c r="I66" s="87">
        <f t="shared" si="13"/>
        <v>1150</v>
      </c>
      <c r="J66" s="87">
        <f t="shared" si="15"/>
        <v>1150</v>
      </c>
      <c r="K66" s="87">
        <v>1150</v>
      </c>
      <c r="L66" s="87"/>
      <c r="M66" s="87"/>
      <c r="N66" s="87"/>
      <c r="O66" s="87"/>
      <c r="P66" s="87"/>
      <c r="Q66" s="87"/>
      <c r="R66" s="87"/>
      <c r="S66" s="87"/>
      <c r="T66" s="87"/>
      <c r="U66" s="103">
        <v>1854</v>
      </c>
      <c r="V66" s="102" t="s">
        <v>428</v>
      </c>
      <c r="W66" s="102" t="s">
        <v>429</v>
      </c>
      <c r="X66" s="47" t="s">
        <v>180</v>
      </c>
      <c r="Y66" s="47" t="s">
        <v>422</v>
      </c>
      <c r="Z66" s="69"/>
    </row>
    <row r="67" s="5" customFormat="1" ht="255" customHeight="1" spans="1:26">
      <c r="A67" s="37">
        <v>56</v>
      </c>
      <c r="B67" s="38" t="s">
        <v>430</v>
      </c>
      <c r="C67" s="40" t="s">
        <v>431</v>
      </c>
      <c r="D67" s="39" t="s">
        <v>408</v>
      </c>
      <c r="E67" s="39" t="s">
        <v>417</v>
      </c>
      <c r="F67" s="39" t="s">
        <v>47</v>
      </c>
      <c r="G67" s="39" t="s">
        <v>432</v>
      </c>
      <c r="H67" s="130" t="s">
        <v>433</v>
      </c>
      <c r="I67" s="87">
        <f t="shared" si="13"/>
        <v>1001</v>
      </c>
      <c r="J67" s="87">
        <f t="shared" si="15"/>
        <v>1001</v>
      </c>
      <c r="K67" s="87">
        <v>1001</v>
      </c>
      <c r="L67" s="88"/>
      <c r="M67" s="87"/>
      <c r="N67" s="87"/>
      <c r="O67" s="87"/>
      <c r="P67" s="87"/>
      <c r="Q67" s="87"/>
      <c r="R67" s="87"/>
      <c r="S67" s="87"/>
      <c r="T67" s="87"/>
      <c r="U67" s="98">
        <v>756</v>
      </c>
      <c r="V67" s="102" t="s">
        <v>434</v>
      </c>
      <c r="W67" s="99" t="s">
        <v>435</v>
      </c>
      <c r="X67" s="40" t="s">
        <v>225</v>
      </c>
      <c r="Y67" s="40" t="s">
        <v>436</v>
      </c>
      <c r="Z67" s="69"/>
    </row>
    <row r="68" s="5" customFormat="1" ht="282" customHeight="1" spans="1:26">
      <c r="A68" s="37">
        <v>57</v>
      </c>
      <c r="B68" s="38" t="s">
        <v>437</v>
      </c>
      <c r="C68" s="40" t="s">
        <v>438</v>
      </c>
      <c r="D68" s="40" t="s">
        <v>408</v>
      </c>
      <c r="E68" s="40" t="s">
        <v>417</v>
      </c>
      <c r="F68" s="40" t="s">
        <v>47</v>
      </c>
      <c r="G68" s="40" t="s">
        <v>439</v>
      </c>
      <c r="H68" s="59" t="s">
        <v>440</v>
      </c>
      <c r="I68" s="87">
        <f t="shared" si="13"/>
        <v>755</v>
      </c>
      <c r="J68" s="87">
        <f t="shared" si="15"/>
        <v>755</v>
      </c>
      <c r="K68" s="87">
        <v>755</v>
      </c>
      <c r="L68" s="88"/>
      <c r="M68" s="87"/>
      <c r="N68" s="87"/>
      <c r="O68" s="87"/>
      <c r="P68" s="87"/>
      <c r="Q68" s="87"/>
      <c r="R68" s="87"/>
      <c r="S68" s="87"/>
      <c r="T68" s="87"/>
      <c r="U68" s="98">
        <v>1696</v>
      </c>
      <c r="V68" s="109" t="s">
        <v>441</v>
      </c>
      <c r="W68" s="99" t="s">
        <v>442</v>
      </c>
      <c r="X68" s="40" t="s">
        <v>84</v>
      </c>
      <c r="Y68" s="40" t="s">
        <v>443</v>
      </c>
      <c r="Z68" s="69"/>
    </row>
    <row r="69" s="12" customFormat="1" ht="321" customHeight="1" spans="1:26">
      <c r="A69" s="37">
        <v>58</v>
      </c>
      <c r="B69" s="38" t="s">
        <v>444</v>
      </c>
      <c r="C69" s="45" t="s">
        <v>445</v>
      </c>
      <c r="D69" s="40" t="s">
        <v>408</v>
      </c>
      <c r="E69" s="40" t="s">
        <v>417</v>
      </c>
      <c r="F69" s="45" t="s">
        <v>47</v>
      </c>
      <c r="G69" s="47" t="s">
        <v>446</v>
      </c>
      <c r="H69" s="35" t="s">
        <v>447</v>
      </c>
      <c r="I69" s="87">
        <f t="shared" si="13"/>
        <v>1050</v>
      </c>
      <c r="J69" s="87">
        <f t="shared" si="15"/>
        <v>1050</v>
      </c>
      <c r="K69" s="140">
        <v>1050</v>
      </c>
      <c r="L69" s="93"/>
      <c r="M69" s="93"/>
      <c r="N69" s="93"/>
      <c r="O69" s="93"/>
      <c r="P69" s="93"/>
      <c r="Q69" s="93"/>
      <c r="R69" s="107"/>
      <c r="S69" s="107"/>
      <c r="T69" s="108"/>
      <c r="U69" s="147">
        <v>1370</v>
      </c>
      <c r="V69" s="101" t="s">
        <v>448</v>
      </c>
      <c r="W69" s="102" t="s">
        <v>449</v>
      </c>
      <c r="X69" s="47" t="s">
        <v>92</v>
      </c>
      <c r="Y69" s="39" t="s">
        <v>450</v>
      </c>
      <c r="Z69" s="127"/>
    </row>
    <row r="70" s="8" customFormat="1" ht="409" customHeight="1" spans="1:26">
      <c r="A70" s="37">
        <v>59</v>
      </c>
      <c r="B70" s="38" t="s">
        <v>451</v>
      </c>
      <c r="C70" s="45" t="s">
        <v>452</v>
      </c>
      <c r="D70" s="40" t="s">
        <v>408</v>
      </c>
      <c r="E70" s="40" t="s">
        <v>417</v>
      </c>
      <c r="F70" s="45" t="s">
        <v>47</v>
      </c>
      <c r="G70" s="47" t="s">
        <v>453</v>
      </c>
      <c r="H70" s="57" t="s">
        <v>454</v>
      </c>
      <c r="I70" s="87">
        <f t="shared" si="13"/>
        <v>1450</v>
      </c>
      <c r="J70" s="87">
        <f t="shared" si="15"/>
        <v>1450</v>
      </c>
      <c r="K70" s="87">
        <v>1450</v>
      </c>
      <c r="L70" s="89"/>
      <c r="M70" s="89"/>
      <c r="N70" s="89"/>
      <c r="O70" s="89"/>
      <c r="P70" s="89"/>
      <c r="Q70" s="89"/>
      <c r="R70" s="89"/>
      <c r="S70" s="89"/>
      <c r="T70" s="89"/>
      <c r="U70" s="38">
        <v>3203</v>
      </c>
      <c r="V70" s="99" t="s">
        <v>455</v>
      </c>
      <c r="W70" s="99" t="s">
        <v>456</v>
      </c>
      <c r="X70" s="47" t="s">
        <v>164</v>
      </c>
      <c r="Y70" s="47" t="s">
        <v>457</v>
      </c>
      <c r="Z70" s="69"/>
    </row>
    <row r="71" s="5" customFormat="1" ht="314" customHeight="1" spans="1:26">
      <c r="A71" s="37">
        <v>60</v>
      </c>
      <c r="B71" s="38" t="s">
        <v>458</v>
      </c>
      <c r="C71" s="72" t="s">
        <v>459</v>
      </c>
      <c r="D71" s="40" t="s">
        <v>408</v>
      </c>
      <c r="E71" s="40" t="s">
        <v>417</v>
      </c>
      <c r="F71" s="40" t="s">
        <v>47</v>
      </c>
      <c r="G71" s="45" t="s">
        <v>460</v>
      </c>
      <c r="H71" s="59" t="s">
        <v>461</v>
      </c>
      <c r="I71" s="87">
        <f t="shared" si="13"/>
        <v>2130.86</v>
      </c>
      <c r="J71" s="87">
        <f t="shared" si="15"/>
        <v>2130.86</v>
      </c>
      <c r="K71" s="87">
        <v>2130.86</v>
      </c>
      <c r="L71" s="88"/>
      <c r="M71" s="87"/>
      <c r="N71" s="87"/>
      <c r="O71" s="87"/>
      <c r="P71" s="87"/>
      <c r="Q71" s="87"/>
      <c r="R71" s="87"/>
      <c r="S71" s="87"/>
      <c r="T71" s="87"/>
      <c r="U71" s="98">
        <v>2228</v>
      </c>
      <c r="V71" s="102" t="s">
        <v>462</v>
      </c>
      <c r="W71" s="99" t="s">
        <v>463</v>
      </c>
      <c r="X71" s="40" t="s">
        <v>101</v>
      </c>
      <c r="Y71" s="40" t="s">
        <v>464</v>
      </c>
      <c r="Z71" s="69"/>
    </row>
    <row r="72" s="6" customFormat="1" ht="295" customHeight="1" spans="1:26">
      <c r="A72" s="37">
        <v>61</v>
      </c>
      <c r="B72" s="38" t="s">
        <v>465</v>
      </c>
      <c r="C72" s="42" t="s">
        <v>466</v>
      </c>
      <c r="D72" s="39" t="s">
        <v>408</v>
      </c>
      <c r="E72" s="39" t="s">
        <v>417</v>
      </c>
      <c r="F72" s="42" t="s">
        <v>47</v>
      </c>
      <c r="G72" s="42" t="s">
        <v>467</v>
      </c>
      <c r="H72" s="79" t="s">
        <v>468</v>
      </c>
      <c r="I72" s="87">
        <f t="shared" si="13"/>
        <v>1080</v>
      </c>
      <c r="J72" s="87">
        <f t="shared" si="15"/>
        <v>1080</v>
      </c>
      <c r="K72" s="87"/>
      <c r="L72" s="87">
        <v>1080</v>
      </c>
      <c r="M72" s="86"/>
      <c r="N72" s="86"/>
      <c r="O72" s="86"/>
      <c r="P72" s="86"/>
      <c r="Q72" s="86"/>
      <c r="R72" s="87"/>
      <c r="S72" s="87"/>
      <c r="T72" s="87"/>
      <c r="U72" s="98">
        <v>1614</v>
      </c>
      <c r="V72" s="110" t="s">
        <v>469</v>
      </c>
      <c r="W72" s="99" t="s">
        <v>470</v>
      </c>
      <c r="X72" s="42" t="s">
        <v>48</v>
      </c>
      <c r="Y72" s="42" t="s">
        <v>471</v>
      </c>
      <c r="Z72" s="69"/>
    </row>
    <row r="73" s="5" customFormat="1" ht="328" customHeight="1" spans="1:26">
      <c r="A73" s="37">
        <v>62</v>
      </c>
      <c r="B73" s="38" t="s">
        <v>472</v>
      </c>
      <c r="C73" s="47" t="s">
        <v>473</v>
      </c>
      <c r="D73" s="40" t="s">
        <v>408</v>
      </c>
      <c r="E73" s="40" t="s">
        <v>417</v>
      </c>
      <c r="F73" s="47" t="s">
        <v>47</v>
      </c>
      <c r="G73" s="47" t="s">
        <v>474</v>
      </c>
      <c r="H73" s="57" t="s">
        <v>475</v>
      </c>
      <c r="I73" s="87">
        <f t="shared" si="13"/>
        <v>2980</v>
      </c>
      <c r="J73" s="87">
        <f t="shared" si="15"/>
        <v>2980</v>
      </c>
      <c r="K73" s="87">
        <v>2000</v>
      </c>
      <c r="L73" s="87">
        <v>980</v>
      </c>
      <c r="M73" s="87"/>
      <c r="N73" s="87"/>
      <c r="O73" s="87"/>
      <c r="P73" s="87"/>
      <c r="Q73" s="87"/>
      <c r="R73" s="87"/>
      <c r="S73" s="87"/>
      <c r="T73" s="87"/>
      <c r="U73" s="98">
        <v>5593</v>
      </c>
      <c r="V73" s="110" t="s">
        <v>476</v>
      </c>
      <c r="W73" s="110" t="s">
        <v>477</v>
      </c>
      <c r="X73" s="47" t="s">
        <v>54</v>
      </c>
      <c r="Y73" s="47" t="s">
        <v>478</v>
      </c>
      <c r="Z73" s="69"/>
    </row>
    <row r="74" s="5" customFormat="1" ht="276" customHeight="1" spans="1:26">
      <c r="A74" s="37">
        <v>63</v>
      </c>
      <c r="B74" s="38" t="s">
        <v>479</v>
      </c>
      <c r="C74" s="45" t="s">
        <v>480</v>
      </c>
      <c r="D74" s="40" t="s">
        <v>408</v>
      </c>
      <c r="E74" s="40" t="s">
        <v>417</v>
      </c>
      <c r="F74" s="45" t="s">
        <v>47</v>
      </c>
      <c r="G74" s="47" t="s">
        <v>184</v>
      </c>
      <c r="H74" s="57" t="s">
        <v>481</v>
      </c>
      <c r="I74" s="87">
        <f t="shared" si="13"/>
        <v>2262</v>
      </c>
      <c r="J74" s="87">
        <f t="shared" si="15"/>
        <v>2262</v>
      </c>
      <c r="K74" s="87">
        <v>2262</v>
      </c>
      <c r="L74" s="87"/>
      <c r="M74" s="87"/>
      <c r="N74" s="87"/>
      <c r="O74" s="87"/>
      <c r="P74" s="87"/>
      <c r="Q74" s="87"/>
      <c r="R74" s="87"/>
      <c r="S74" s="87"/>
      <c r="T74" s="87"/>
      <c r="U74" s="98">
        <f>1123*4</f>
        <v>4492</v>
      </c>
      <c r="V74" s="102" t="s">
        <v>482</v>
      </c>
      <c r="W74" s="102" t="s">
        <v>483</v>
      </c>
      <c r="X74" s="47" t="s">
        <v>188</v>
      </c>
      <c r="Y74" s="47" t="s">
        <v>484</v>
      </c>
      <c r="Z74" s="69"/>
    </row>
    <row r="75" s="5" customFormat="1" ht="283" customHeight="1" spans="1:26">
      <c r="A75" s="37">
        <v>64</v>
      </c>
      <c r="B75" s="38" t="s">
        <v>485</v>
      </c>
      <c r="C75" s="47" t="s">
        <v>486</v>
      </c>
      <c r="D75" s="47" t="s">
        <v>408</v>
      </c>
      <c r="E75" s="42" t="s">
        <v>487</v>
      </c>
      <c r="F75" s="40" t="s">
        <v>96</v>
      </c>
      <c r="G75" s="47" t="s">
        <v>488</v>
      </c>
      <c r="H75" s="35" t="s">
        <v>489</v>
      </c>
      <c r="I75" s="87">
        <f t="shared" si="13"/>
        <v>4200</v>
      </c>
      <c r="J75" s="87">
        <f t="shared" si="15"/>
        <v>4200</v>
      </c>
      <c r="K75" s="87">
        <v>3000</v>
      </c>
      <c r="L75" s="88">
        <v>1200</v>
      </c>
      <c r="M75" s="87"/>
      <c r="N75" s="87"/>
      <c r="O75" s="87"/>
      <c r="P75" s="87"/>
      <c r="Q75" s="87"/>
      <c r="R75" s="87"/>
      <c r="S75" s="87"/>
      <c r="T75" s="87"/>
      <c r="U75" s="98">
        <v>14530</v>
      </c>
      <c r="V75" s="99" t="s">
        <v>490</v>
      </c>
      <c r="W75" s="99" t="s">
        <v>491</v>
      </c>
      <c r="X75" s="40" t="s">
        <v>392</v>
      </c>
      <c r="Y75" s="40" t="s">
        <v>393</v>
      </c>
      <c r="Z75" s="69"/>
    </row>
    <row r="76" s="5" customFormat="1" ht="285" customHeight="1" spans="1:26">
      <c r="A76" s="37">
        <v>65</v>
      </c>
      <c r="B76" s="38" t="s">
        <v>492</v>
      </c>
      <c r="C76" s="39" t="s">
        <v>493</v>
      </c>
      <c r="D76" s="40" t="s">
        <v>408</v>
      </c>
      <c r="E76" s="42" t="s">
        <v>487</v>
      </c>
      <c r="F76" s="40" t="s">
        <v>193</v>
      </c>
      <c r="G76" s="40" t="s">
        <v>494</v>
      </c>
      <c r="H76" s="50" t="s">
        <v>495</v>
      </c>
      <c r="I76" s="87">
        <f t="shared" si="13"/>
        <v>4700</v>
      </c>
      <c r="J76" s="87">
        <f t="shared" si="15"/>
        <v>4700</v>
      </c>
      <c r="K76" s="87">
        <v>2700</v>
      </c>
      <c r="L76" s="88">
        <v>2000</v>
      </c>
      <c r="M76" s="87"/>
      <c r="N76" s="87"/>
      <c r="O76" s="87"/>
      <c r="P76" s="87"/>
      <c r="Q76" s="87"/>
      <c r="R76" s="87"/>
      <c r="S76" s="87"/>
      <c r="T76" s="87"/>
      <c r="U76" s="98">
        <v>12458</v>
      </c>
      <c r="V76" s="102" t="s">
        <v>496</v>
      </c>
      <c r="W76" s="99" t="s">
        <v>497</v>
      </c>
      <c r="X76" s="40" t="s">
        <v>392</v>
      </c>
      <c r="Y76" s="40" t="s">
        <v>393</v>
      </c>
      <c r="Z76" s="69"/>
    </row>
    <row r="77" s="5" customFormat="1" ht="302" customHeight="1" spans="1:26">
      <c r="A77" s="37">
        <v>66</v>
      </c>
      <c r="B77" s="38" t="s">
        <v>498</v>
      </c>
      <c r="C77" s="47" t="s">
        <v>499</v>
      </c>
      <c r="D77" s="47" t="s">
        <v>408</v>
      </c>
      <c r="E77" s="42" t="s">
        <v>487</v>
      </c>
      <c r="F77" s="40" t="s">
        <v>96</v>
      </c>
      <c r="G77" s="47" t="s">
        <v>500</v>
      </c>
      <c r="H77" s="57" t="s">
        <v>501</v>
      </c>
      <c r="I77" s="87">
        <f t="shared" si="13"/>
        <v>1200</v>
      </c>
      <c r="J77" s="87">
        <f t="shared" si="15"/>
        <v>1200</v>
      </c>
      <c r="K77" s="87">
        <v>1200</v>
      </c>
      <c r="L77" s="88"/>
      <c r="M77" s="87"/>
      <c r="N77" s="87"/>
      <c r="O77" s="87"/>
      <c r="P77" s="87"/>
      <c r="Q77" s="87"/>
      <c r="R77" s="87"/>
      <c r="S77" s="87"/>
      <c r="T77" s="87"/>
      <c r="U77" s="98">
        <v>5473</v>
      </c>
      <c r="V77" s="99" t="s">
        <v>502</v>
      </c>
      <c r="W77" s="99" t="s">
        <v>491</v>
      </c>
      <c r="X77" s="47" t="s">
        <v>392</v>
      </c>
      <c r="Y77" s="47" t="s">
        <v>393</v>
      </c>
      <c r="Z77" s="69"/>
    </row>
    <row r="78" s="13" customFormat="1" ht="313" customHeight="1" spans="1:26">
      <c r="A78" s="37">
        <v>67</v>
      </c>
      <c r="B78" s="69" t="s">
        <v>503</v>
      </c>
      <c r="C78" s="47" t="s">
        <v>504</v>
      </c>
      <c r="D78" s="40" t="s">
        <v>505</v>
      </c>
      <c r="E78" s="42" t="s">
        <v>487</v>
      </c>
      <c r="F78" s="40" t="s">
        <v>505</v>
      </c>
      <c r="G78" s="47" t="s">
        <v>105</v>
      </c>
      <c r="H78" s="35" t="s">
        <v>506</v>
      </c>
      <c r="I78" s="87">
        <f t="shared" si="13"/>
        <v>320</v>
      </c>
      <c r="J78" s="87">
        <f t="shared" si="15"/>
        <v>320</v>
      </c>
      <c r="K78" s="87">
        <v>320</v>
      </c>
      <c r="L78" s="90"/>
      <c r="M78" s="90"/>
      <c r="N78" s="90"/>
      <c r="O78" s="90"/>
      <c r="P78" s="90"/>
      <c r="Q78" s="90"/>
      <c r="R78" s="87"/>
      <c r="S78" s="87"/>
      <c r="T78" s="104"/>
      <c r="U78" s="105">
        <v>50</v>
      </c>
      <c r="V78" s="99" t="s">
        <v>507</v>
      </c>
      <c r="W78" s="99" t="s">
        <v>508</v>
      </c>
      <c r="X78" s="47" t="s">
        <v>109</v>
      </c>
      <c r="Y78" s="47" t="s">
        <v>509</v>
      </c>
      <c r="Z78" s="160"/>
    </row>
    <row r="79" s="12" customFormat="1" ht="307.5" spans="1:26">
      <c r="A79" s="37">
        <v>68</v>
      </c>
      <c r="B79" s="38" t="s">
        <v>510</v>
      </c>
      <c r="C79" s="47" t="s">
        <v>511</v>
      </c>
      <c r="D79" s="47" t="s">
        <v>408</v>
      </c>
      <c r="E79" s="42" t="s">
        <v>487</v>
      </c>
      <c r="F79" s="40" t="s">
        <v>96</v>
      </c>
      <c r="G79" s="47" t="s">
        <v>512</v>
      </c>
      <c r="H79" s="35" t="s">
        <v>513</v>
      </c>
      <c r="I79" s="87">
        <f t="shared" si="13"/>
        <v>2590</v>
      </c>
      <c r="J79" s="87">
        <f t="shared" si="15"/>
        <v>2590</v>
      </c>
      <c r="K79" s="87"/>
      <c r="L79" s="87">
        <v>2590</v>
      </c>
      <c r="M79" s="87"/>
      <c r="N79" s="87"/>
      <c r="O79" s="141"/>
      <c r="P79" s="87"/>
      <c r="Q79" s="87"/>
      <c r="R79" s="87"/>
      <c r="S79" s="87"/>
      <c r="T79" s="87"/>
      <c r="U79" s="69"/>
      <c r="V79" s="102" t="s">
        <v>514</v>
      </c>
      <c r="W79" s="99" t="s">
        <v>497</v>
      </c>
      <c r="X79" s="47" t="s">
        <v>392</v>
      </c>
      <c r="Y79" s="47" t="s">
        <v>393</v>
      </c>
      <c r="Z79" s="69"/>
    </row>
    <row r="80" s="5" customFormat="1" ht="337" customHeight="1" spans="1:26">
      <c r="A80" s="37">
        <v>69</v>
      </c>
      <c r="B80" s="38" t="s">
        <v>515</v>
      </c>
      <c r="C80" s="61" t="s">
        <v>516</v>
      </c>
      <c r="D80" s="42" t="s">
        <v>408</v>
      </c>
      <c r="E80" s="42" t="s">
        <v>517</v>
      </c>
      <c r="F80" s="47" t="s">
        <v>47</v>
      </c>
      <c r="G80" s="47" t="s">
        <v>518</v>
      </c>
      <c r="H80" s="131" t="s">
        <v>519</v>
      </c>
      <c r="I80" s="87">
        <f t="shared" si="13"/>
        <v>350</v>
      </c>
      <c r="J80" s="87">
        <f t="shared" si="15"/>
        <v>350</v>
      </c>
      <c r="K80" s="87"/>
      <c r="L80" s="87">
        <v>350</v>
      </c>
      <c r="M80" s="87"/>
      <c r="N80" s="87"/>
      <c r="O80" s="87"/>
      <c r="P80" s="87"/>
      <c r="Q80" s="87"/>
      <c r="R80" s="87"/>
      <c r="S80" s="87"/>
      <c r="T80" s="87"/>
      <c r="U80" s="98">
        <v>5</v>
      </c>
      <c r="V80" s="102" t="s">
        <v>520</v>
      </c>
      <c r="W80" s="102" t="s">
        <v>521</v>
      </c>
      <c r="X80" s="47" t="s">
        <v>54</v>
      </c>
      <c r="Y80" s="47" t="s">
        <v>240</v>
      </c>
      <c r="Z80" s="69"/>
    </row>
    <row r="81" s="5" customFormat="1" ht="307" customHeight="1" spans="1:26">
      <c r="A81" s="37">
        <v>70</v>
      </c>
      <c r="B81" s="38" t="s">
        <v>522</v>
      </c>
      <c r="C81" s="61" t="s">
        <v>523</v>
      </c>
      <c r="D81" s="42" t="s">
        <v>408</v>
      </c>
      <c r="E81" s="42" t="s">
        <v>517</v>
      </c>
      <c r="F81" s="47" t="s">
        <v>47</v>
      </c>
      <c r="G81" s="40" t="s">
        <v>524</v>
      </c>
      <c r="H81" s="62" t="s">
        <v>525</v>
      </c>
      <c r="I81" s="87">
        <f t="shared" si="13"/>
        <v>80</v>
      </c>
      <c r="J81" s="87">
        <f t="shared" si="15"/>
        <v>80</v>
      </c>
      <c r="K81" s="87"/>
      <c r="L81" s="87">
        <v>80</v>
      </c>
      <c r="M81" s="87"/>
      <c r="N81" s="87"/>
      <c r="O81" s="87"/>
      <c r="P81" s="87"/>
      <c r="Q81" s="87"/>
      <c r="R81" s="87"/>
      <c r="S81" s="87"/>
      <c r="T81" s="87"/>
      <c r="U81" s="98">
        <v>20</v>
      </c>
      <c r="V81" s="102" t="s">
        <v>526</v>
      </c>
      <c r="W81" s="102" t="s">
        <v>527</v>
      </c>
      <c r="X81" s="47" t="s">
        <v>109</v>
      </c>
      <c r="Y81" s="47" t="s">
        <v>157</v>
      </c>
      <c r="Z81" s="69"/>
    </row>
    <row r="82" s="5" customFormat="1" ht="400" customHeight="1" spans="1:26">
      <c r="A82" s="37">
        <v>71</v>
      </c>
      <c r="B82" s="38" t="s">
        <v>528</v>
      </c>
      <c r="C82" s="61" t="s">
        <v>529</v>
      </c>
      <c r="D82" s="42" t="s">
        <v>408</v>
      </c>
      <c r="E82" s="42" t="s">
        <v>517</v>
      </c>
      <c r="F82" s="47" t="s">
        <v>47</v>
      </c>
      <c r="G82" s="47" t="s">
        <v>530</v>
      </c>
      <c r="H82" s="62" t="s">
        <v>531</v>
      </c>
      <c r="I82" s="87">
        <f t="shared" si="13"/>
        <v>95</v>
      </c>
      <c r="J82" s="87">
        <f t="shared" si="15"/>
        <v>95</v>
      </c>
      <c r="K82" s="87"/>
      <c r="L82" s="87">
        <v>95</v>
      </c>
      <c r="M82" s="87"/>
      <c r="N82" s="87"/>
      <c r="O82" s="87"/>
      <c r="P82" s="87"/>
      <c r="Q82" s="87"/>
      <c r="R82" s="87"/>
      <c r="S82" s="87"/>
      <c r="T82" s="87"/>
      <c r="U82" s="98">
        <v>258</v>
      </c>
      <c r="V82" s="102" t="s">
        <v>532</v>
      </c>
      <c r="W82" s="102" t="s">
        <v>533</v>
      </c>
      <c r="X82" s="47" t="s">
        <v>101</v>
      </c>
      <c r="Y82" s="47" t="s">
        <v>534</v>
      </c>
      <c r="Z82" s="69"/>
    </row>
    <row r="83" s="6" customFormat="1" ht="283" customHeight="1" spans="1:26">
      <c r="A83" s="37">
        <v>72</v>
      </c>
      <c r="B83" s="38" t="s">
        <v>535</v>
      </c>
      <c r="C83" s="42" t="s">
        <v>536</v>
      </c>
      <c r="D83" s="42" t="s">
        <v>408</v>
      </c>
      <c r="E83" s="42" t="s">
        <v>487</v>
      </c>
      <c r="F83" s="42" t="s">
        <v>47</v>
      </c>
      <c r="G83" s="124" t="s">
        <v>537</v>
      </c>
      <c r="H83" s="75" t="s">
        <v>538</v>
      </c>
      <c r="I83" s="87">
        <f t="shared" si="13"/>
        <v>374.5</v>
      </c>
      <c r="J83" s="87">
        <f t="shared" si="15"/>
        <v>374.5</v>
      </c>
      <c r="K83" s="87"/>
      <c r="L83" s="88"/>
      <c r="M83" s="87"/>
      <c r="N83" s="87">
        <v>374.5</v>
      </c>
      <c r="O83" s="87"/>
      <c r="P83" s="87"/>
      <c r="Q83" s="87"/>
      <c r="R83" s="87"/>
      <c r="S83" s="87"/>
      <c r="T83" s="87"/>
      <c r="U83" s="38">
        <v>575</v>
      </c>
      <c r="V83" s="99" t="s">
        <v>539</v>
      </c>
      <c r="W83" s="99" t="s">
        <v>540</v>
      </c>
      <c r="X83" s="45" t="s">
        <v>70</v>
      </c>
      <c r="Y83" s="45" t="s">
        <v>71</v>
      </c>
      <c r="Z83" s="37"/>
    </row>
    <row r="84" s="5" customFormat="1" ht="184" customHeight="1" spans="1:26">
      <c r="A84" s="37">
        <v>73</v>
      </c>
      <c r="B84" s="38" t="s">
        <v>541</v>
      </c>
      <c r="C84" s="45" t="s">
        <v>542</v>
      </c>
      <c r="D84" s="40" t="s">
        <v>408</v>
      </c>
      <c r="E84" s="42" t="s">
        <v>487</v>
      </c>
      <c r="F84" s="45" t="s">
        <v>38</v>
      </c>
      <c r="G84" s="47" t="s">
        <v>543</v>
      </c>
      <c r="H84" s="57" t="s">
        <v>544</v>
      </c>
      <c r="I84" s="87">
        <f t="shared" si="13"/>
        <v>300</v>
      </c>
      <c r="J84" s="87">
        <f t="shared" si="15"/>
        <v>300</v>
      </c>
      <c r="K84" s="87"/>
      <c r="L84" s="87"/>
      <c r="M84" s="87">
        <v>300</v>
      </c>
      <c r="N84" s="87"/>
      <c r="O84" s="87"/>
      <c r="P84" s="87"/>
      <c r="Q84" s="87"/>
      <c r="R84" s="87"/>
      <c r="S84" s="87"/>
      <c r="T84" s="87"/>
      <c r="U84" s="98">
        <v>1415</v>
      </c>
      <c r="V84" s="110" t="s">
        <v>545</v>
      </c>
      <c r="W84" s="110" t="s">
        <v>546</v>
      </c>
      <c r="X84" s="47" t="s">
        <v>92</v>
      </c>
      <c r="Y84" s="47" t="s">
        <v>547</v>
      </c>
      <c r="Z84" s="69"/>
    </row>
    <row r="85" s="5" customFormat="1" ht="196" customHeight="1" spans="1:26">
      <c r="A85" s="37">
        <v>74</v>
      </c>
      <c r="B85" s="38" t="s">
        <v>548</v>
      </c>
      <c r="C85" s="45" t="s">
        <v>549</v>
      </c>
      <c r="D85" s="40" t="s">
        <v>408</v>
      </c>
      <c r="E85" s="42" t="s">
        <v>487</v>
      </c>
      <c r="F85" s="45" t="s">
        <v>47</v>
      </c>
      <c r="G85" s="47" t="s">
        <v>550</v>
      </c>
      <c r="H85" s="57" t="s">
        <v>551</v>
      </c>
      <c r="I85" s="87">
        <f t="shared" si="13"/>
        <v>378</v>
      </c>
      <c r="J85" s="87">
        <f t="shared" si="15"/>
        <v>378</v>
      </c>
      <c r="K85" s="87"/>
      <c r="L85" s="87"/>
      <c r="M85" s="87">
        <v>378</v>
      </c>
      <c r="N85" s="87"/>
      <c r="O85" s="87"/>
      <c r="P85" s="87"/>
      <c r="Q85" s="87"/>
      <c r="R85" s="87"/>
      <c r="S85" s="87"/>
      <c r="T85" s="87"/>
      <c r="U85" s="98">
        <v>32000</v>
      </c>
      <c r="V85" s="110" t="s">
        <v>552</v>
      </c>
      <c r="W85" s="110" t="s">
        <v>553</v>
      </c>
      <c r="X85" s="47" t="s">
        <v>392</v>
      </c>
      <c r="Y85" s="47" t="s">
        <v>554</v>
      </c>
      <c r="Z85" s="69"/>
    </row>
    <row r="86" s="5" customFormat="1" ht="207" customHeight="1" spans="1:26">
      <c r="A86" s="37">
        <v>75</v>
      </c>
      <c r="B86" s="38" t="s">
        <v>555</v>
      </c>
      <c r="C86" s="45" t="s">
        <v>556</v>
      </c>
      <c r="D86" s="40" t="s">
        <v>408</v>
      </c>
      <c r="E86" s="42" t="s">
        <v>487</v>
      </c>
      <c r="F86" s="45" t="s">
        <v>47</v>
      </c>
      <c r="G86" s="47" t="s">
        <v>557</v>
      </c>
      <c r="H86" s="57" t="s">
        <v>558</v>
      </c>
      <c r="I86" s="87">
        <f t="shared" si="13"/>
        <v>360</v>
      </c>
      <c r="J86" s="87">
        <f t="shared" si="15"/>
        <v>360</v>
      </c>
      <c r="K86" s="87"/>
      <c r="L86" s="87"/>
      <c r="M86" s="87">
        <v>360</v>
      </c>
      <c r="N86" s="87"/>
      <c r="O86" s="87"/>
      <c r="P86" s="87"/>
      <c r="Q86" s="87"/>
      <c r="R86" s="87"/>
      <c r="S86" s="87"/>
      <c r="T86" s="87"/>
      <c r="U86" s="98">
        <v>1877</v>
      </c>
      <c r="V86" s="110" t="s">
        <v>559</v>
      </c>
      <c r="W86" s="110" t="s">
        <v>560</v>
      </c>
      <c r="X86" s="47" t="s">
        <v>164</v>
      </c>
      <c r="Y86" s="47" t="s">
        <v>561</v>
      </c>
      <c r="Z86" s="69"/>
    </row>
    <row r="87" s="5" customFormat="1" ht="211" customHeight="1" spans="1:26">
      <c r="A87" s="37">
        <v>76</v>
      </c>
      <c r="B87" s="38" t="s">
        <v>562</v>
      </c>
      <c r="C87" s="45" t="s">
        <v>563</v>
      </c>
      <c r="D87" s="40" t="s">
        <v>408</v>
      </c>
      <c r="E87" s="42" t="s">
        <v>487</v>
      </c>
      <c r="F87" s="45" t="s">
        <v>47</v>
      </c>
      <c r="G87" s="47" t="s">
        <v>564</v>
      </c>
      <c r="H87" s="57" t="s">
        <v>565</v>
      </c>
      <c r="I87" s="87">
        <f t="shared" si="13"/>
        <v>395</v>
      </c>
      <c r="J87" s="87">
        <f t="shared" si="15"/>
        <v>395</v>
      </c>
      <c r="K87" s="87"/>
      <c r="L87" s="87"/>
      <c r="M87" s="87">
        <v>395</v>
      </c>
      <c r="N87" s="87"/>
      <c r="O87" s="87"/>
      <c r="P87" s="87"/>
      <c r="Q87" s="87"/>
      <c r="R87" s="87"/>
      <c r="S87" s="87"/>
      <c r="T87" s="87"/>
      <c r="U87" s="98">
        <v>42000</v>
      </c>
      <c r="V87" s="110" t="s">
        <v>566</v>
      </c>
      <c r="W87" s="110" t="s">
        <v>567</v>
      </c>
      <c r="X87" s="47" t="s">
        <v>392</v>
      </c>
      <c r="Y87" s="47" t="s">
        <v>554</v>
      </c>
      <c r="Z87" s="69"/>
    </row>
    <row r="88" s="5" customFormat="1" ht="184" customHeight="1" spans="1:26">
      <c r="A88" s="37">
        <v>77</v>
      </c>
      <c r="B88" s="38" t="s">
        <v>568</v>
      </c>
      <c r="C88" s="45" t="s">
        <v>569</v>
      </c>
      <c r="D88" s="40" t="s">
        <v>408</v>
      </c>
      <c r="E88" s="42" t="s">
        <v>487</v>
      </c>
      <c r="F88" s="45" t="s">
        <v>47</v>
      </c>
      <c r="G88" s="47" t="s">
        <v>570</v>
      </c>
      <c r="H88" s="57" t="s">
        <v>571</v>
      </c>
      <c r="I88" s="87">
        <f t="shared" si="13"/>
        <v>395</v>
      </c>
      <c r="J88" s="87">
        <f t="shared" si="15"/>
        <v>395</v>
      </c>
      <c r="K88" s="87"/>
      <c r="L88" s="87"/>
      <c r="M88" s="87">
        <v>395</v>
      </c>
      <c r="N88" s="87"/>
      <c r="O88" s="87"/>
      <c r="P88" s="87"/>
      <c r="Q88" s="87"/>
      <c r="R88" s="87"/>
      <c r="S88" s="87"/>
      <c r="T88" s="87"/>
      <c r="U88" s="148">
        <v>8321</v>
      </c>
      <c r="V88" s="110" t="s">
        <v>572</v>
      </c>
      <c r="W88" s="110" t="s">
        <v>573</v>
      </c>
      <c r="X88" s="47" t="s">
        <v>225</v>
      </c>
      <c r="Y88" s="47" t="s">
        <v>574</v>
      </c>
      <c r="Z88" s="69"/>
    </row>
    <row r="89" s="5" customFormat="1" ht="249" customHeight="1" spans="1:26">
      <c r="A89" s="37">
        <v>78</v>
      </c>
      <c r="B89" s="38" t="s">
        <v>575</v>
      </c>
      <c r="C89" s="45" t="s">
        <v>576</v>
      </c>
      <c r="D89" s="40" t="s">
        <v>408</v>
      </c>
      <c r="E89" s="42" t="s">
        <v>487</v>
      </c>
      <c r="F89" s="45" t="s">
        <v>47</v>
      </c>
      <c r="G89" s="47" t="s">
        <v>577</v>
      </c>
      <c r="H89" s="57" t="s">
        <v>578</v>
      </c>
      <c r="I89" s="87">
        <f t="shared" si="13"/>
        <v>257</v>
      </c>
      <c r="J89" s="87">
        <f t="shared" si="15"/>
        <v>257</v>
      </c>
      <c r="K89" s="87"/>
      <c r="L89" s="87"/>
      <c r="M89" s="87">
        <v>257</v>
      </c>
      <c r="N89" s="87"/>
      <c r="O89" s="87"/>
      <c r="P89" s="87"/>
      <c r="Q89" s="87"/>
      <c r="R89" s="87"/>
      <c r="S89" s="87"/>
      <c r="T89" s="87"/>
      <c r="U89" s="98">
        <v>11212</v>
      </c>
      <c r="V89" s="110" t="s">
        <v>579</v>
      </c>
      <c r="W89" s="110" t="s">
        <v>580</v>
      </c>
      <c r="X89" s="47" t="s">
        <v>101</v>
      </c>
      <c r="Y89" s="47" t="s">
        <v>581</v>
      </c>
      <c r="Z89" s="69"/>
    </row>
    <row r="90" s="5" customFormat="1" ht="184" customHeight="1" spans="1:26">
      <c r="A90" s="37">
        <v>79</v>
      </c>
      <c r="B90" s="38" t="s">
        <v>582</v>
      </c>
      <c r="C90" s="45" t="s">
        <v>583</v>
      </c>
      <c r="D90" s="40" t="s">
        <v>408</v>
      </c>
      <c r="E90" s="42" t="s">
        <v>487</v>
      </c>
      <c r="F90" s="45" t="s">
        <v>47</v>
      </c>
      <c r="G90" s="47" t="s">
        <v>584</v>
      </c>
      <c r="H90" s="35" t="s">
        <v>585</v>
      </c>
      <c r="I90" s="87">
        <f t="shared" si="13"/>
        <v>390</v>
      </c>
      <c r="J90" s="87">
        <f t="shared" si="15"/>
        <v>390</v>
      </c>
      <c r="K90" s="87"/>
      <c r="L90" s="87"/>
      <c r="M90" s="87">
        <v>390</v>
      </c>
      <c r="N90" s="87"/>
      <c r="O90" s="87"/>
      <c r="P90" s="87"/>
      <c r="Q90" s="87"/>
      <c r="R90" s="87"/>
      <c r="S90" s="87"/>
      <c r="T90" s="87"/>
      <c r="U90" s="98">
        <v>1500</v>
      </c>
      <c r="V90" s="110" t="s">
        <v>586</v>
      </c>
      <c r="W90" s="110" t="s">
        <v>587</v>
      </c>
      <c r="X90" s="47" t="s">
        <v>109</v>
      </c>
      <c r="Y90" s="47" t="s">
        <v>588</v>
      </c>
      <c r="Z90" s="69"/>
    </row>
    <row r="91" s="5" customFormat="1" ht="202" customHeight="1" spans="1:26">
      <c r="A91" s="37">
        <v>80</v>
      </c>
      <c r="B91" s="38" t="s">
        <v>589</v>
      </c>
      <c r="C91" s="45" t="s">
        <v>590</v>
      </c>
      <c r="D91" s="40" t="s">
        <v>408</v>
      </c>
      <c r="E91" s="42" t="s">
        <v>487</v>
      </c>
      <c r="F91" s="45" t="s">
        <v>47</v>
      </c>
      <c r="G91" s="47" t="s">
        <v>584</v>
      </c>
      <c r="H91" s="35" t="s">
        <v>591</v>
      </c>
      <c r="I91" s="87">
        <f t="shared" si="13"/>
        <v>390</v>
      </c>
      <c r="J91" s="87">
        <f t="shared" si="15"/>
        <v>390</v>
      </c>
      <c r="K91" s="87"/>
      <c r="L91" s="87"/>
      <c r="M91" s="87">
        <v>390</v>
      </c>
      <c r="N91" s="87"/>
      <c r="O91" s="87"/>
      <c r="P91" s="87"/>
      <c r="Q91" s="87"/>
      <c r="R91" s="87"/>
      <c r="S91" s="87"/>
      <c r="T91" s="87"/>
      <c r="U91" s="98">
        <v>450</v>
      </c>
      <c r="V91" s="110" t="s">
        <v>592</v>
      </c>
      <c r="W91" s="110" t="s">
        <v>593</v>
      </c>
      <c r="X91" s="47" t="s">
        <v>109</v>
      </c>
      <c r="Y91" s="47" t="s">
        <v>588</v>
      </c>
      <c r="Z91" s="69"/>
    </row>
    <row r="92" s="6" customFormat="1" ht="324" customHeight="1" spans="1:26">
      <c r="A92" s="37">
        <v>81</v>
      </c>
      <c r="B92" s="38" t="s">
        <v>594</v>
      </c>
      <c r="C92" s="45" t="s">
        <v>595</v>
      </c>
      <c r="D92" s="45" t="s">
        <v>408</v>
      </c>
      <c r="E92" s="42" t="s">
        <v>487</v>
      </c>
      <c r="F92" s="45" t="s">
        <v>47</v>
      </c>
      <c r="G92" s="47" t="s">
        <v>596</v>
      </c>
      <c r="H92" s="53" t="s">
        <v>597</v>
      </c>
      <c r="I92" s="87">
        <f t="shared" ref="I92:I100" si="16">J92+R92+S92+T92</f>
        <v>271</v>
      </c>
      <c r="J92" s="87">
        <f t="shared" si="15"/>
        <v>251</v>
      </c>
      <c r="K92" s="87"/>
      <c r="L92" s="86"/>
      <c r="M92" s="86"/>
      <c r="N92" s="86"/>
      <c r="O92" s="86"/>
      <c r="P92" s="87">
        <v>251</v>
      </c>
      <c r="Q92" s="86"/>
      <c r="R92" s="87"/>
      <c r="S92" s="87"/>
      <c r="T92" s="87">
        <v>20</v>
      </c>
      <c r="U92" s="98">
        <v>24</v>
      </c>
      <c r="V92" s="149" t="s">
        <v>598</v>
      </c>
      <c r="W92" s="102" t="s">
        <v>599</v>
      </c>
      <c r="X92" s="47" t="s">
        <v>600</v>
      </c>
      <c r="Y92" s="47" t="s">
        <v>601</v>
      </c>
      <c r="Z92" s="69"/>
    </row>
    <row r="93" s="14" customFormat="1" ht="408" customHeight="1" spans="1:26">
      <c r="A93" s="37">
        <v>82</v>
      </c>
      <c r="B93" s="38" t="s">
        <v>602</v>
      </c>
      <c r="C93" s="47" t="s">
        <v>603</v>
      </c>
      <c r="D93" s="132" t="s">
        <v>408</v>
      </c>
      <c r="E93" s="132" t="s">
        <v>425</v>
      </c>
      <c r="F93" s="132" t="s">
        <v>38</v>
      </c>
      <c r="G93" s="64" t="s">
        <v>604</v>
      </c>
      <c r="H93" s="62" t="s">
        <v>605</v>
      </c>
      <c r="I93" s="91">
        <v>275.35383</v>
      </c>
      <c r="J93" s="91">
        <v>275.35383</v>
      </c>
      <c r="K93" s="91"/>
      <c r="L93" s="91"/>
      <c r="M93" s="91"/>
      <c r="N93" s="91"/>
      <c r="O93" s="91"/>
      <c r="P93" s="91"/>
      <c r="Q93" s="91"/>
      <c r="R93" s="150"/>
      <c r="S93" s="91">
        <v>275.35383</v>
      </c>
      <c r="T93" s="91"/>
      <c r="U93" s="125">
        <v>12541</v>
      </c>
      <c r="V93" s="102" t="s">
        <v>606</v>
      </c>
      <c r="W93" s="102" t="s">
        <v>607</v>
      </c>
      <c r="X93" s="47" t="s">
        <v>92</v>
      </c>
      <c r="Y93" s="47" t="s">
        <v>608</v>
      </c>
      <c r="Z93" s="161"/>
    </row>
    <row r="94" s="11" customFormat="1" ht="396" customHeight="1" spans="1:26">
      <c r="A94" s="37">
        <v>83</v>
      </c>
      <c r="B94" s="98" t="s">
        <v>609</v>
      </c>
      <c r="C94" s="40" t="s">
        <v>610</v>
      </c>
      <c r="D94" s="45" t="s">
        <v>408</v>
      </c>
      <c r="E94" s="45" t="s">
        <v>425</v>
      </c>
      <c r="F94" s="132" t="s">
        <v>38</v>
      </c>
      <c r="G94" s="47" t="s">
        <v>611</v>
      </c>
      <c r="H94" s="48" t="s">
        <v>612</v>
      </c>
      <c r="I94" s="87">
        <v>200</v>
      </c>
      <c r="J94" s="91">
        <v>200</v>
      </c>
      <c r="K94" s="91"/>
      <c r="L94" s="91"/>
      <c r="M94" s="91"/>
      <c r="N94" s="91"/>
      <c r="O94" s="91"/>
      <c r="P94" s="91"/>
      <c r="Q94" s="91"/>
      <c r="R94" s="91"/>
      <c r="S94" s="104">
        <v>200</v>
      </c>
      <c r="T94" s="104"/>
      <c r="U94" s="151">
        <v>1500</v>
      </c>
      <c r="V94" s="57" t="s">
        <v>613</v>
      </c>
      <c r="W94" s="57" t="s">
        <v>614</v>
      </c>
      <c r="X94" s="47" t="s">
        <v>109</v>
      </c>
      <c r="Y94" s="47" t="s">
        <v>157</v>
      </c>
      <c r="Z94" s="161"/>
    </row>
    <row r="95" s="4" customFormat="1" ht="67" customHeight="1" spans="1:26">
      <c r="A95" s="76" t="s">
        <v>615</v>
      </c>
      <c r="B95" s="77"/>
      <c r="C95" s="77"/>
      <c r="D95" s="77"/>
      <c r="E95" s="77"/>
      <c r="F95" s="77"/>
      <c r="G95" s="34"/>
      <c r="H95" s="35"/>
      <c r="I95" s="142">
        <f>SUM(I96:I100)</f>
        <v>6798.78</v>
      </c>
      <c r="J95" s="142">
        <f t="shared" ref="I95:T95" si="17">SUM(J96:J100)</f>
        <v>6773.78</v>
      </c>
      <c r="K95" s="142">
        <f t="shared" si="17"/>
        <v>6600.78</v>
      </c>
      <c r="L95" s="142">
        <f t="shared" si="17"/>
        <v>0</v>
      </c>
      <c r="M95" s="142">
        <f t="shared" si="17"/>
        <v>0</v>
      </c>
      <c r="N95" s="142">
        <f t="shared" si="17"/>
        <v>0</v>
      </c>
      <c r="O95" s="142">
        <f t="shared" si="17"/>
        <v>0</v>
      </c>
      <c r="P95" s="142">
        <f t="shared" si="17"/>
        <v>173</v>
      </c>
      <c r="Q95" s="142">
        <f t="shared" si="17"/>
        <v>0</v>
      </c>
      <c r="R95" s="142">
        <f t="shared" si="17"/>
        <v>0</v>
      </c>
      <c r="S95" s="142">
        <f t="shared" si="17"/>
        <v>0</v>
      </c>
      <c r="T95" s="142">
        <f t="shared" si="17"/>
        <v>25</v>
      </c>
      <c r="U95" s="152">
        <f>SUM(U96:U101)</f>
        <v>113967</v>
      </c>
      <c r="V95" s="35"/>
      <c r="W95" s="35"/>
      <c r="X95" s="34"/>
      <c r="Y95" s="52"/>
      <c r="Z95" s="52"/>
    </row>
    <row r="96" s="5" customFormat="1" ht="225" customHeight="1" spans="1:26">
      <c r="A96" s="37">
        <v>84</v>
      </c>
      <c r="B96" s="37" t="s">
        <v>616</v>
      </c>
      <c r="C96" s="40" t="s">
        <v>617</v>
      </c>
      <c r="D96" s="42" t="s">
        <v>618</v>
      </c>
      <c r="E96" s="40" t="s">
        <v>619</v>
      </c>
      <c r="F96" s="40" t="s">
        <v>47</v>
      </c>
      <c r="G96" s="40" t="s">
        <v>620</v>
      </c>
      <c r="H96" s="41" t="s">
        <v>621</v>
      </c>
      <c r="I96" s="87">
        <f t="shared" si="16"/>
        <v>1350</v>
      </c>
      <c r="J96" s="87">
        <f t="shared" ref="J96:J100" si="18">K96+L96+M96+N96+O96+P96+Q96</f>
        <v>1350</v>
      </c>
      <c r="K96" s="87">
        <v>1350</v>
      </c>
      <c r="L96" s="88"/>
      <c r="M96" s="87"/>
      <c r="N96" s="87"/>
      <c r="O96" s="87"/>
      <c r="P96" s="87"/>
      <c r="Q96" s="87"/>
      <c r="R96" s="87"/>
      <c r="S96" s="87"/>
      <c r="T96" s="87"/>
      <c r="U96" s="98">
        <v>4500</v>
      </c>
      <c r="V96" s="109" t="s">
        <v>622</v>
      </c>
      <c r="W96" s="99" t="s">
        <v>623</v>
      </c>
      <c r="X96" s="40" t="s">
        <v>624</v>
      </c>
      <c r="Y96" s="40" t="s">
        <v>625</v>
      </c>
      <c r="Z96" s="69"/>
    </row>
    <row r="97" s="5" customFormat="1" ht="247" customHeight="1" spans="1:26">
      <c r="A97" s="37">
        <v>85</v>
      </c>
      <c r="B97" s="37" t="s">
        <v>626</v>
      </c>
      <c r="C97" s="40" t="s">
        <v>627</v>
      </c>
      <c r="D97" s="42" t="s">
        <v>618</v>
      </c>
      <c r="E97" s="40" t="s">
        <v>628</v>
      </c>
      <c r="F97" s="40" t="s">
        <v>47</v>
      </c>
      <c r="G97" s="40" t="s">
        <v>629</v>
      </c>
      <c r="H97" s="41" t="s">
        <v>630</v>
      </c>
      <c r="I97" s="87">
        <f t="shared" si="16"/>
        <v>198</v>
      </c>
      <c r="J97" s="87">
        <f t="shared" si="18"/>
        <v>173</v>
      </c>
      <c r="K97" s="87"/>
      <c r="L97" s="88"/>
      <c r="M97" s="87"/>
      <c r="N97" s="87"/>
      <c r="O97" s="87"/>
      <c r="P97" s="87">
        <v>173</v>
      </c>
      <c r="Q97" s="87"/>
      <c r="R97" s="87"/>
      <c r="S97" s="87"/>
      <c r="T97" s="87">
        <v>25</v>
      </c>
      <c r="U97" s="98">
        <v>144</v>
      </c>
      <c r="V97" s="109" t="s">
        <v>631</v>
      </c>
      <c r="W97" s="99" t="s">
        <v>632</v>
      </c>
      <c r="X97" s="40" t="s">
        <v>633</v>
      </c>
      <c r="Y97" s="40" t="s">
        <v>634</v>
      </c>
      <c r="Z97" s="69"/>
    </row>
    <row r="98" s="5" customFormat="1" ht="396" customHeight="1" spans="1:26">
      <c r="A98" s="37">
        <v>86</v>
      </c>
      <c r="B98" s="37" t="s">
        <v>635</v>
      </c>
      <c r="C98" s="40" t="s">
        <v>636</v>
      </c>
      <c r="D98" s="42" t="s">
        <v>618</v>
      </c>
      <c r="E98" s="40" t="s">
        <v>628</v>
      </c>
      <c r="F98" s="40" t="s">
        <v>38</v>
      </c>
      <c r="G98" s="40" t="s">
        <v>557</v>
      </c>
      <c r="H98" s="133" t="s">
        <v>637</v>
      </c>
      <c r="I98" s="87">
        <f t="shared" si="16"/>
        <v>1694.78</v>
      </c>
      <c r="J98" s="87">
        <f t="shared" si="18"/>
        <v>1694.78</v>
      </c>
      <c r="K98" s="87">
        <v>1694.78</v>
      </c>
      <c r="L98" s="88"/>
      <c r="M98" s="87"/>
      <c r="N98" s="87"/>
      <c r="O98" s="87"/>
      <c r="P98" s="87"/>
      <c r="Q98" s="87"/>
      <c r="R98" s="87"/>
      <c r="S98" s="87"/>
      <c r="T98" s="87"/>
      <c r="U98" s="98">
        <v>47109</v>
      </c>
      <c r="V98" s="102" t="s">
        <v>638</v>
      </c>
      <c r="W98" s="102" t="s">
        <v>639</v>
      </c>
      <c r="X98" s="40" t="s">
        <v>135</v>
      </c>
      <c r="Y98" s="40" t="s">
        <v>143</v>
      </c>
      <c r="Z98" s="69"/>
    </row>
    <row r="99" s="5" customFormat="1" ht="307" customHeight="1" spans="1:26">
      <c r="A99" s="37">
        <v>87</v>
      </c>
      <c r="B99" s="37" t="s">
        <v>640</v>
      </c>
      <c r="C99" s="40" t="s">
        <v>641</v>
      </c>
      <c r="D99" s="42" t="s">
        <v>618</v>
      </c>
      <c r="E99" s="40" t="s">
        <v>628</v>
      </c>
      <c r="F99" s="40" t="s">
        <v>38</v>
      </c>
      <c r="G99" s="40" t="s">
        <v>642</v>
      </c>
      <c r="H99" s="48" t="s">
        <v>643</v>
      </c>
      <c r="I99" s="87">
        <f t="shared" si="16"/>
        <v>1700</v>
      </c>
      <c r="J99" s="87">
        <f t="shared" si="18"/>
        <v>1700</v>
      </c>
      <c r="K99" s="87">
        <v>1700</v>
      </c>
      <c r="L99" s="88"/>
      <c r="M99" s="87"/>
      <c r="N99" s="87"/>
      <c r="O99" s="87"/>
      <c r="P99" s="87"/>
      <c r="Q99" s="87"/>
      <c r="R99" s="87"/>
      <c r="S99" s="87"/>
      <c r="T99" s="87"/>
      <c r="U99" s="98">
        <v>58453</v>
      </c>
      <c r="V99" s="153" t="s">
        <v>644</v>
      </c>
      <c r="W99" s="126" t="s">
        <v>639</v>
      </c>
      <c r="X99" s="40" t="s">
        <v>135</v>
      </c>
      <c r="Y99" s="40" t="s">
        <v>143</v>
      </c>
      <c r="Z99" s="69"/>
    </row>
    <row r="100" s="5" customFormat="1" ht="232" customHeight="1" spans="1:26">
      <c r="A100" s="37">
        <v>88</v>
      </c>
      <c r="B100" s="37" t="s">
        <v>645</v>
      </c>
      <c r="C100" s="42" t="s">
        <v>646</v>
      </c>
      <c r="D100" s="42" t="s">
        <v>618</v>
      </c>
      <c r="E100" s="42" t="s">
        <v>628</v>
      </c>
      <c r="F100" s="40" t="s">
        <v>38</v>
      </c>
      <c r="G100" s="42" t="s">
        <v>184</v>
      </c>
      <c r="H100" s="133" t="s">
        <v>647</v>
      </c>
      <c r="I100" s="87">
        <f t="shared" si="16"/>
        <v>1856</v>
      </c>
      <c r="J100" s="87">
        <f t="shared" si="18"/>
        <v>1856</v>
      </c>
      <c r="K100" s="87">
        <v>1856</v>
      </c>
      <c r="L100" s="88"/>
      <c r="M100" s="87"/>
      <c r="N100" s="87"/>
      <c r="O100" s="87"/>
      <c r="P100" s="87"/>
      <c r="Q100" s="87"/>
      <c r="R100" s="87"/>
      <c r="S100" s="87"/>
      <c r="T100" s="87"/>
      <c r="U100" s="98">
        <v>3600</v>
      </c>
      <c r="V100" s="154" t="s">
        <v>648</v>
      </c>
      <c r="W100" s="126" t="s">
        <v>639</v>
      </c>
      <c r="X100" s="40" t="s">
        <v>135</v>
      </c>
      <c r="Y100" s="40" t="s">
        <v>143</v>
      </c>
      <c r="Z100" s="69"/>
    </row>
    <row r="101" s="4" customFormat="1" ht="67" customHeight="1" spans="1:26">
      <c r="A101" s="76" t="s">
        <v>649</v>
      </c>
      <c r="B101" s="77"/>
      <c r="C101" s="77"/>
      <c r="D101" s="77"/>
      <c r="E101" s="77"/>
      <c r="F101" s="77"/>
      <c r="G101" s="34"/>
      <c r="H101" s="35"/>
      <c r="I101" s="142">
        <f t="shared" ref="I101:T101" si="19">SUM(I102:I103)</f>
        <v>380.5</v>
      </c>
      <c r="J101" s="142">
        <f t="shared" si="19"/>
        <v>220.5</v>
      </c>
      <c r="K101" s="142">
        <f t="shared" si="19"/>
        <v>220.5</v>
      </c>
      <c r="L101" s="142">
        <f t="shared" si="19"/>
        <v>0</v>
      </c>
      <c r="M101" s="142">
        <f t="shared" si="19"/>
        <v>0</v>
      </c>
      <c r="N101" s="142">
        <f t="shared" si="19"/>
        <v>0</v>
      </c>
      <c r="O101" s="142">
        <f t="shared" si="19"/>
        <v>0</v>
      </c>
      <c r="P101" s="142">
        <f t="shared" si="19"/>
        <v>0</v>
      </c>
      <c r="Q101" s="142">
        <f t="shared" si="19"/>
        <v>0</v>
      </c>
      <c r="R101" s="142">
        <f t="shared" si="19"/>
        <v>0</v>
      </c>
      <c r="S101" s="142">
        <f t="shared" si="19"/>
        <v>160</v>
      </c>
      <c r="T101" s="142">
        <f t="shared" si="19"/>
        <v>0</v>
      </c>
      <c r="U101" s="96">
        <v>161</v>
      </c>
      <c r="V101" s="35"/>
      <c r="W101" s="35"/>
      <c r="X101" s="34"/>
      <c r="Y101" s="52"/>
      <c r="Z101" s="52"/>
    </row>
    <row r="102" s="5" customFormat="1" ht="178" customHeight="1" spans="1:26">
      <c r="A102" s="37">
        <v>89</v>
      </c>
      <c r="B102" s="37" t="s">
        <v>650</v>
      </c>
      <c r="C102" s="40" t="s">
        <v>651</v>
      </c>
      <c r="D102" s="40" t="s">
        <v>652</v>
      </c>
      <c r="E102" s="40" t="s">
        <v>652</v>
      </c>
      <c r="F102" s="40" t="s">
        <v>47</v>
      </c>
      <c r="G102" s="40" t="s">
        <v>265</v>
      </c>
      <c r="H102" s="41" t="s">
        <v>653</v>
      </c>
      <c r="I102" s="87">
        <f t="shared" ref="I102:I105" si="20">J102+R102+S102+T102</f>
        <v>80.5</v>
      </c>
      <c r="J102" s="87">
        <f t="shared" ref="J102:J107" si="21">K102+L102+M102+N102+O102+P102+Q102</f>
        <v>80.5</v>
      </c>
      <c r="K102" s="88">
        <v>80.5</v>
      </c>
      <c r="L102" s="88"/>
      <c r="M102" s="87"/>
      <c r="N102" s="87"/>
      <c r="O102" s="87"/>
      <c r="P102" s="87"/>
      <c r="Q102" s="87"/>
      <c r="R102" s="87"/>
      <c r="S102" s="87"/>
      <c r="T102" s="87"/>
      <c r="U102" s="98" t="s">
        <v>654</v>
      </c>
      <c r="V102" s="109" t="s">
        <v>655</v>
      </c>
      <c r="W102" s="38" t="s">
        <v>654</v>
      </c>
      <c r="X102" s="40" t="s">
        <v>656</v>
      </c>
      <c r="Y102" s="40" t="s">
        <v>657</v>
      </c>
      <c r="Z102" s="69"/>
    </row>
    <row r="103" s="6" customFormat="1" ht="225" customHeight="1" spans="1:26">
      <c r="A103" s="37">
        <v>90</v>
      </c>
      <c r="B103" s="37" t="s">
        <v>658</v>
      </c>
      <c r="C103" s="45" t="s">
        <v>659</v>
      </c>
      <c r="D103" s="45" t="s">
        <v>408</v>
      </c>
      <c r="E103" s="45" t="s">
        <v>660</v>
      </c>
      <c r="F103" s="45" t="s">
        <v>47</v>
      </c>
      <c r="G103" s="134" t="s">
        <v>661</v>
      </c>
      <c r="H103" s="135" t="s">
        <v>662</v>
      </c>
      <c r="I103" s="87">
        <f t="shared" si="20"/>
        <v>300</v>
      </c>
      <c r="J103" s="87">
        <f t="shared" si="21"/>
        <v>140</v>
      </c>
      <c r="K103" s="89">
        <v>140</v>
      </c>
      <c r="L103" s="86"/>
      <c r="M103" s="143"/>
      <c r="N103" s="86"/>
      <c r="O103" s="86"/>
      <c r="P103" s="86"/>
      <c r="Q103" s="86"/>
      <c r="R103" s="86"/>
      <c r="S103" s="87">
        <v>160</v>
      </c>
      <c r="T103" s="86"/>
      <c r="U103" s="155">
        <v>3361</v>
      </c>
      <c r="V103" s="53" t="s">
        <v>663</v>
      </c>
      <c r="W103" s="101" t="s">
        <v>664</v>
      </c>
      <c r="X103" s="45" t="s">
        <v>188</v>
      </c>
      <c r="Y103" s="40" t="s">
        <v>665</v>
      </c>
      <c r="Z103" s="37"/>
    </row>
    <row r="104" s="4" customFormat="1" ht="67" customHeight="1" spans="1:26">
      <c r="A104" s="76" t="s">
        <v>666</v>
      </c>
      <c r="B104" s="77"/>
      <c r="C104" s="77"/>
      <c r="D104" s="77"/>
      <c r="E104" s="77"/>
      <c r="F104" s="77"/>
      <c r="G104" s="34"/>
      <c r="H104" s="35"/>
      <c r="I104" s="142">
        <f t="shared" ref="I104:T104" si="22">SUM(I105:I105)</f>
        <v>210</v>
      </c>
      <c r="J104" s="142">
        <f t="shared" si="22"/>
        <v>0</v>
      </c>
      <c r="K104" s="142">
        <f t="shared" si="22"/>
        <v>0</v>
      </c>
      <c r="L104" s="142">
        <f t="shared" si="22"/>
        <v>0</v>
      </c>
      <c r="M104" s="142">
        <f t="shared" si="22"/>
        <v>0</v>
      </c>
      <c r="N104" s="142">
        <f t="shared" si="22"/>
        <v>0</v>
      </c>
      <c r="O104" s="142">
        <f t="shared" si="22"/>
        <v>0</v>
      </c>
      <c r="P104" s="142">
        <f t="shared" si="22"/>
        <v>0</v>
      </c>
      <c r="Q104" s="142">
        <f t="shared" si="22"/>
        <v>0</v>
      </c>
      <c r="R104" s="142">
        <f t="shared" si="22"/>
        <v>0</v>
      </c>
      <c r="S104" s="142">
        <f t="shared" si="22"/>
        <v>210</v>
      </c>
      <c r="T104" s="142">
        <f t="shared" si="22"/>
        <v>0</v>
      </c>
      <c r="U104" s="96"/>
      <c r="V104" s="35"/>
      <c r="W104" s="35"/>
      <c r="X104" s="34"/>
      <c r="Y104" s="52"/>
      <c r="Z104" s="52"/>
    </row>
    <row r="105" s="5" customFormat="1" ht="241" customHeight="1" spans="1:26">
      <c r="A105" s="37">
        <v>91</v>
      </c>
      <c r="B105" s="37" t="s">
        <v>667</v>
      </c>
      <c r="C105" s="42" t="s">
        <v>668</v>
      </c>
      <c r="D105" s="42" t="s">
        <v>668</v>
      </c>
      <c r="E105" s="42" t="s">
        <v>668</v>
      </c>
      <c r="F105" s="42" t="s">
        <v>47</v>
      </c>
      <c r="G105" s="42" t="s">
        <v>265</v>
      </c>
      <c r="H105" s="51" t="s">
        <v>669</v>
      </c>
      <c r="I105" s="87">
        <f t="shared" si="20"/>
        <v>210</v>
      </c>
      <c r="J105" s="87"/>
      <c r="K105" s="87"/>
      <c r="L105" s="88"/>
      <c r="M105" s="87"/>
      <c r="N105" s="87"/>
      <c r="O105" s="87"/>
      <c r="P105" s="87"/>
      <c r="Q105" s="87"/>
      <c r="R105" s="87"/>
      <c r="S105" s="87">
        <v>210</v>
      </c>
      <c r="T105" s="87"/>
      <c r="U105" s="98" t="s">
        <v>654</v>
      </c>
      <c r="V105" s="102" t="s">
        <v>670</v>
      </c>
      <c r="W105" s="38" t="s">
        <v>654</v>
      </c>
      <c r="X105" s="42" t="s">
        <v>671</v>
      </c>
      <c r="Y105" s="42" t="s">
        <v>672</v>
      </c>
      <c r="Z105" s="69"/>
    </row>
    <row r="106" s="4" customFormat="1" ht="67" customHeight="1" spans="1:26">
      <c r="A106" s="76" t="s">
        <v>673</v>
      </c>
      <c r="B106" s="77"/>
      <c r="C106" s="77"/>
      <c r="D106" s="77"/>
      <c r="E106" s="77"/>
      <c r="F106" s="77"/>
      <c r="G106" s="34"/>
      <c r="H106" s="35"/>
      <c r="I106" s="142">
        <f t="shared" ref="I106:U106" si="23">SUM(I107)</f>
        <v>49.469</v>
      </c>
      <c r="J106" s="142">
        <f t="shared" si="23"/>
        <v>49.469</v>
      </c>
      <c r="K106" s="142">
        <f t="shared" si="23"/>
        <v>0</v>
      </c>
      <c r="L106" s="142">
        <f t="shared" si="23"/>
        <v>0</v>
      </c>
      <c r="M106" s="142">
        <f t="shared" si="23"/>
        <v>0</v>
      </c>
      <c r="N106" s="142">
        <f t="shared" si="23"/>
        <v>49.469</v>
      </c>
      <c r="O106" s="142">
        <f t="shared" si="23"/>
        <v>0</v>
      </c>
      <c r="P106" s="142">
        <f t="shared" si="23"/>
        <v>0</v>
      </c>
      <c r="Q106" s="142">
        <f t="shared" si="23"/>
        <v>0</v>
      </c>
      <c r="R106" s="142">
        <f t="shared" si="23"/>
        <v>0</v>
      </c>
      <c r="S106" s="142">
        <f t="shared" si="23"/>
        <v>0</v>
      </c>
      <c r="T106" s="142">
        <f t="shared" si="23"/>
        <v>0</v>
      </c>
      <c r="U106" s="96">
        <f t="shared" si="23"/>
        <v>25618</v>
      </c>
      <c r="V106" s="35"/>
      <c r="W106" s="35"/>
      <c r="X106" s="34"/>
      <c r="Y106" s="52"/>
      <c r="Z106" s="52"/>
    </row>
    <row r="107" s="6" customFormat="1" ht="340" customHeight="1" spans="1:26">
      <c r="A107" s="37">
        <v>92</v>
      </c>
      <c r="B107" s="37" t="s">
        <v>674</v>
      </c>
      <c r="C107" s="42" t="s">
        <v>675</v>
      </c>
      <c r="D107" s="42" t="s">
        <v>676</v>
      </c>
      <c r="E107" s="42" t="s">
        <v>676</v>
      </c>
      <c r="F107" s="42" t="s">
        <v>47</v>
      </c>
      <c r="G107" s="42" t="s">
        <v>677</v>
      </c>
      <c r="H107" s="48" t="s">
        <v>678</v>
      </c>
      <c r="I107" s="87">
        <f>J107+R107+S107+T107</f>
        <v>49.469</v>
      </c>
      <c r="J107" s="87">
        <f t="shared" si="21"/>
        <v>49.469</v>
      </c>
      <c r="K107" s="87"/>
      <c r="L107" s="86"/>
      <c r="M107" s="86"/>
      <c r="N107" s="87">
        <v>49.469</v>
      </c>
      <c r="O107" s="86"/>
      <c r="P107" s="86"/>
      <c r="Q107" s="86"/>
      <c r="R107" s="86"/>
      <c r="S107" s="87"/>
      <c r="T107" s="86"/>
      <c r="U107" s="38">
        <v>25618</v>
      </c>
      <c r="V107" s="57" t="s">
        <v>679</v>
      </c>
      <c r="W107" s="102" t="s">
        <v>680</v>
      </c>
      <c r="X107" s="42" t="s">
        <v>70</v>
      </c>
      <c r="Y107" s="42" t="s">
        <v>71</v>
      </c>
      <c r="Z107" s="69"/>
    </row>
    <row r="108" s="1" customFormat="1" ht="26.25" spans="1:25">
      <c r="A108" s="136"/>
      <c r="B108" s="137"/>
      <c r="C108" s="138"/>
      <c r="D108" s="137"/>
      <c r="E108" s="137"/>
      <c r="F108" s="137"/>
      <c r="G108" s="139"/>
      <c r="H108" s="137"/>
      <c r="I108" s="144"/>
      <c r="J108" s="145"/>
      <c r="K108" s="145"/>
      <c r="L108" s="146"/>
      <c r="M108" s="146"/>
      <c r="N108" s="146"/>
      <c r="O108" s="146"/>
      <c r="P108" s="146"/>
      <c r="Q108" s="156"/>
      <c r="R108" s="139"/>
      <c r="S108" s="139"/>
      <c r="U108" s="157"/>
      <c r="V108" s="158"/>
      <c r="W108" s="158"/>
      <c r="X108" s="159"/>
      <c r="Y108" s="156"/>
    </row>
    <row r="109" s="1" customFormat="1" ht="26.25" spans="1:25">
      <c r="A109" s="136"/>
      <c r="B109" s="137"/>
      <c r="C109" s="138"/>
      <c r="D109" s="137"/>
      <c r="E109" s="137"/>
      <c r="F109" s="137"/>
      <c r="G109" s="139"/>
      <c r="H109" s="137"/>
      <c r="I109" s="144"/>
      <c r="J109" s="145"/>
      <c r="K109" s="145"/>
      <c r="L109" s="146"/>
      <c r="M109" s="146"/>
      <c r="N109" s="146"/>
      <c r="O109" s="146"/>
      <c r="P109" s="146"/>
      <c r="Q109" s="156"/>
      <c r="R109" s="139"/>
      <c r="S109" s="139"/>
      <c r="U109" s="157"/>
      <c r="V109" s="158"/>
      <c r="W109" s="158"/>
      <c r="X109" s="159"/>
      <c r="Y109" s="156"/>
    </row>
    <row r="110" s="1" customFormat="1" ht="26.25" spans="1:25">
      <c r="A110" s="136"/>
      <c r="B110" s="137"/>
      <c r="C110" s="138"/>
      <c r="D110" s="137"/>
      <c r="E110" s="137"/>
      <c r="F110" s="137"/>
      <c r="G110" s="139"/>
      <c r="H110" s="137"/>
      <c r="I110" s="144"/>
      <c r="J110" s="145"/>
      <c r="K110" s="145"/>
      <c r="L110" s="146"/>
      <c r="M110" s="146"/>
      <c r="N110" s="146"/>
      <c r="O110" s="146"/>
      <c r="P110" s="146"/>
      <c r="Q110" s="156"/>
      <c r="R110" s="139"/>
      <c r="S110" s="139"/>
      <c r="U110" s="157"/>
      <c r="V110" s="158"/>
      <c r="W110" s="158"/>
      <c r="X110" s="159"/>
      <c r="Y110" s="156"/>
    </row>
  </sheetData>
  <sheetProtection formatCells="0" formatRows="0" insertRows="0" deleteRows="0" autoFilter="0"/>
  <autoFilter ref="A5:Z107">
    <extLst/>
  </autoFilter>
  <mergeCells count="64">
    <mergeCell ref="A1:Z1"/>
    <mergeCell ref="A2:C2"/>
    <mergeCell ref="X2:Z2"/>
    <mergeCell ref="J3:T3"/>
    <mergeCell ref="J4:Q4"/>
    <mergeCell ref="K5:L5"/>
    <mergeCell ref="A7:H7"/>
    <mergeCell ref="A8:C8"/>
    <mergeCell ref="A58:C58"/>
    <mergeCell ref="A63:C63"/>
    <mergeCell ref="A95:C95"/>
    <mergeCell ref="A101:C101"/>
    <mergeCell ref="A104:C104"/>
    <mergeCell ref="A106:C106"/>
    <mergeCell ref="A3:A6"/>
    <mergeCell ref="A39:A40"/>
    <mergeCell ref="B3:B6"/>
    <mergeCell ref="B39:B40"/>
    <mergeCell ref="C3:C6"/>
    <mergeCell ref="C39:C40"/>
    <mergeCell ref="D3:D6"/>
    <mergeCell ref="D39:D40"/>
    <mergeCell ref="E3:E6"/>
    <mergeCell ref="E39:E40"/>
    <mergeCell ref="F3:F6"/>
    <mergeCell ref="F39:F40"/>
    <mergeCell ref="G3:G6"/>
    <mergeCell ref="G39:G40"/>
    <mergeCell ref="H3:H6"/>
    <mergeCell ref="H39:H40"/>
    <mergeCell ref="I3:I6"/>
    <mergeCell ref="I39:I40"/>
    <mergeCell ref="J5:J6"/>
    <mergeCell ref="J39:J40"/>
    <mergeCell ref="K39:K40"/>
    <mergeCell ref="L39:L40"/>
    <mergeCell ref="M5:M6"/>
    <mergeCell ref="M39:M40"/>
    <mergeCell ref="N5:N6"/>
    <mergeCell ref="N39:N40"/>
    <mergeCell ref="O5:O6"/>
    <mergeCell ref="O39:O40"/>
    <mergeCell ref="P5:P6"/>
    <mergeCell ref="P39:P40"/>
    <mergeCell ref="Q5:Q6"/>
    <mergeCell ref="Q39:Q40"/>
    <mergeCell ref="R4:R6"/>
    <mergeCell ref="R39:R40"/>
    <mergeCell ref="S4:S6"/>
    <mergeCell ref="S39:S40"/>
    <mergeCell ref="T4:T6"/>
    <mergeCell ref="T39:T40"/>
    <mergeCell ref="U3:U6"/>
    <mergeCell ref="U39:U40"/>
    <mergeCell ref="V3:V6"/>
    <mergeCell ref="V39:V40"/>
    <mergeCell ref="W3:W6"/>
    <mergeCell ref="W39:W40"/>
    <mergeCell ref="X3:X6"/>
    <mergeCell ref="X39:X40"/>
    <mergeCell ref="Y3:Y6"/>
    <mergeCell ref="Y39:Y40"/>
    <mergeCell ref="Z3:Z6"/>
    <mergeCell ref="Z39:Z40"/>
  </mergeCells>
  <conditionalFormatting sqref="B10:C10">
    <cfRule type="expression" dxfId="0" priority="15">
      <formula>AND(SUMPRODUCT(IFERROR(1*(($B$10:$C$10&amp;"x")=(B10&amp;"x")),0))&gt;1,NOT(ISBLANK(B10)))</formula>
    </cfRule>
  </conditionalFormatting>
  <conditionalFormatting sqref="H11">
    <cfRule type="duplicateValues" dxfId="1" priority="21"/>
  </conditionalFormatting>
  <conditionalFormatting sqref="B12:C12">
    <cfRule type="expression" dxfId="0" priority="14">
      <formula>AND(SUMPRODUCT(IFERROR(1*(($B$12:$C$12&amp;"x")=(B12&amp;"x")),0))&gt;1,NOT(ISBLANK(B12)))</formula>
    </cfRule>
  </conditionalFormatting>
  <conditionalFormatting sqref="H12">
    <cfRule type="duplicateValues" dxfId="1" priority="9"/>
  </conditionalFormatting>
  <conditionalFormatting sqref="C20">
    <cfRule type="duplicateValues" dxfId="1" priority="8"/>
  </conditionalFormatting>
  <conditionalFormatting sqref="B21:C21">
    <cfRule type="expression" dxfId="0" priority="18">
      <formula>AND(SUMPRODUCT(IFERROR(1*(($B$21:$C$21&amp;"x")=(B21&amp;"x")),0))&gt;1,NOT(ISBLANK(B21)))</formula>
    </cfRule>
  </conditionalFormatting>
  <conditionalFormatting sqref="C22">
    <cfRule type="duplicateValues" dxfId="1" priority="13"/>
  </conditionalFormatting>
  <conditionalFormatting sqref="H25">
    <cfRule type="duplicateValues" dxfId="1" priority="22"/>
  </conditionalFormatting>
  <conditionalFormatting sqref="B31:C31">
    <cfRule type="expression" dxfId="0" priority="17">
      <formula>AND(SUMPRODUCT(IFERROR(1*(($B$31:$C$31&amp;"x")=(B31&amp;"x")),0))&gt;1,NOT(ISBLANK(B31)))</formula>
    </cfRule>
  </conditionalFormatting>
  <conditionalFormatting sqref="V34">
    <cfRule type="duplicateValues" dxfId="1" priority="6"/>
  </conditionalFormatting>
  <conditionalFormatting sqref="W34">
    <cfRule type="duplicateValues" dxfId="1" priority="7"/>
  </conditionalFormatting>
  <conditionalFormatting sqref="H35">
    <cfRule type="duplicateValues" dxfId="1" priority="23"/>
  </conditionalFormatting>
  <conditionalFormatting sqref="C41">
    <cfRule type="expression" dxfId="0" priority="12">
      <formula>AND(SUMPRODUCT(IFERROR(1*(($C$41&amp;"x")=(C41&amp;"x")),0))&gt;1,NOT(ISBLANK(C41)))</formula>
    </cfRule>
  </conditionalFormatting>
  <conditionalFormatting sqref="C49">
    <cfRule type="duplicateValues" dxfId="1" priority="10"/>
  </conditionalFormatting>
  <conditionalFormatting sqref="V54">
    <cfRule type="duplicateValues" dxfId="1" priority="5"/>
  </conditionalFormatting>
  <conditionalFormatting sqref="B57:C57">
    <cfRule type="expression" dxfId="0" priority="2">
      <formula>AND(SUMPRODUCT(IFERROR(1*(($B$57:$C$57&amp;"x")=(B57&amp;"x")),0))&gt;1,NOT(ISBLANK(B57)))</formula>
    </cfRule>
  </conditionalFormatting>
  <conditionalFormatting sqref="C61">
    <cfRule type="expression" dxfId="0" priority="11">
      <formula>AND(SUMPRODUCT(IFERROR(1*(($C$61&amp;"x")=(C61&amp;"x")),0))&gt;1,NOT(ISBLANK(C61)))</formula>
    </cfRule>
  </conditionalFormatting>
  <conditionalFormatting sqref="J93:Q93">
    <cfRule type="duplicateValues" dxfId="1" priority="19"/>
  </conditionalFormatting>
  <conditionalFormatting sqref="S93:U93">
    <cfRule type="duplicateValues" dxfId="1" priority="20"/>
  </conditionalFormatting>
  <conditionalFormatting sqref="V94">
    <cfRule type="duplicateValues" dxfId="1" priority="4"/>
  </conditionalFormatting>
  <conditionalFormatting sqref="W94">
    <cfRule type="duplicateValues" dxfId="1" priority="3"/>
  </conditionalFormatting>
  <conditionalFormatting sqref="A9:C9 A10:A38">
    <cfRule type="expression" dxfId="0" priority="16">
      <formula>AND(SUMPRODUCT(IFERROR(1*(($A$9:$C$9&amp;"x")=(A9&amp;"x")),0))+SUMPRODUCT(IFERROR(1*(($A$10:$A$38&amp;"x")=(A9&amp;"x")),0))&gt;1,NOT(ISBLANK(A9)))</formula>
    </cfRule>
  </conditionalFormatting>
  <conditionalFormatting sqref="B11:C11 B13:C19 A41:B41 A42:C45 A47:C48 A49:B49 A50:C50 A51:B56 A46 B23:C30 A39:C39 B40:C40 B32:C38 A58:C60 A61:B61 A62:C107 A57">
    <cfRule type="expression" dxfId="0" priority="24">
      <formula>AND(SUMPRODUCT(IFERROR(1*(($B$11:$C$11&amp;"x")=(A11&amp;"x")),0))+SUMPRODUCT(IFERROR(1*(($B$13:$C$19&amp;"x")=(A11&amp;"x")),0))+SUMPRODUCT(IFERROR(1*(($A$41:$B$41&amp;"x")=(A11&amp;"x")),0))+SUMPRODUCT(IFERROR(1*(($A$42:$C$45&amp;"x")=(A11&amp;"x")),0))+SUMPRODUCT(IFERROR(1*(($A$47:$C$48&amp;"x")=(A11&amp;"x")),0))+SUMPRODUCT(IFERROR(1*(($A$49:$B$49&amp;"x")=(A11&amp;"x")),0))+SUMPRODUCT(IFERROR(1*(($A$50:$C$50&amp;"x")=(A11&amp;"x")),0))+SUMPRODUCT(IFERROR(1*(($A$51:$B$56&amp;"x")=(A11&amp;"x")),0))+SUMPRODUCT(IFERROR(1*(($A$46&amp;"x")=(A11&amp;"x")),0))+SUMPRODUCT(IFERROR(1*(($B$23:$C$30&amp;"x")=(A11&amp;"x")),0))+SUMPRODUCT(IFERROR(1*(($A$39:$C$39&amp;"x")=(A11&amp;"x")),0))+SUMPRODUCT(IFERROR(1*(($B$40:$C$40&amp;"x")=(A11&amp;"x")),0))+SUMPRODUCT(IFERROR(1*(($B$32:$C$38&amp;"x")=(A11&amp;"x")),0))+SUMPRODUCT(IFERROR(1*(($A$58:$C$60&amp;"x")=(A11&amp;"x")),0))+SUMPRODUCT(IFERROR(1*(($A$61:$B$61&amp;"x")=(A11&amp;"x")),0))+SUMPRODUCT(IFERROR(1*(($A$62:$C$107&amp;"x")=(A11&amp;"x")),0))+SUMPRODUCT(IFERROR(1*(($A$57&amp;"x")=(A11&amp;"x")),0))&gt;1,NOT(ISBLANK(A11)))</formula>
    </cfRule>
  </conditionalFormatting>
  <pageMargins left="0.275" right="0.275" top="0.393055555555556" bottom="0.118055555555556" header="0.118055555555556" footer="0"/>
  <pageSetup paperSize="8" scale="2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2025年县级项目库 (实际印发)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2022-10-19T04:01:00Z</dcterms:created>
  <dcterms:modified xsi:type="dcterms:W3CDTF">2026-01-20T10:49:45Z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9635260E8F4C4F409C4BE618C0D9D530_13</vt:lpwstr>
  </property>
  <property fmtid="{D5CDD505-2E9C-101B-9397-08002B2CF9AE}" pid="4" name="KSOReadingLayout">
    <vt:bool>true</vt:bool>
  </property>
  <property fmtid="{D5CDD505-2E9C-101B-9397-08002B2CF9AE}" pid="5" name="CalculationRule">
    <vt:i4>0</vt:i4>
  </property>
</Properties>
</file>