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 tabRatio="731" activeTab="5"/>
  </bookViews>
  <sheets>
    <sheet name="5月" sheetId="19" r:id="rId1"/>
    <sheet name="6月" sheetId="21" r:id="rId2"/>
    <sheet name="4月" sheetId="18" r:id="rId3"/>
    <sheet name="3月" sheetId="17" r:id="rId4"/>
    <sheet name="2月" sheetId="16" r:id="rId5"/>
    <sheet name="1月" sheetId="15" r:id="rId6"/>
  </sheets>
  <definedNames>
    <definedName name="_xlnm._FilterDatabase" localSheetId="0" hidden="1">'5月'!$K$7:$K$20</definedName>
    <definedName name="_xlnm.Print_Area" localSheetId="5">'1月'!$A$1:$AB$20</definedName>
    <definedName name="_xlnm.Print_Area" localSheetId="4">'2月'!$A$1:$AB$20</definedName>
    <definedName name="_xlnm.Print_Area" localSheetId="3">'3月'!$A$1:$AB$20</definedName>
  </definedNames>
  <calcPr calcId="144525"/>
</workbook>
</file>

<file path=xl/sharedStrings.xml><?xml version="1.0" encoding="utf-8"?>
<sst xmlns="http://schemas.openxmlformats.org/spreadsheetml/2006/main" count="432" uniqueCount="45">
  <si>
    <t>巴楚县民政局2024年5月份80岁及以上老年人生活补贴资金分配汇总表</t>
  </si>
  <si>
    <t>巴楚县民政局</t>
  </si>
  <si>
    <t>日期：2024年5月</t>
  </si>
  <si>
    <t>No</t>
  </si>
  <si>
    <t>村（社区）名称</t>
  </si>
  <si>
    <t>原享受情况</t>
  </si>
  <si>
    <t>变更情况</t>
  </si>
  <si>
    <t>变更后实际享受情况</t>
  </si>
  <si>
    <t>80-89岁情况</t>
  </si>
  <si>
    <t>90-99岁情况</t>
  </si>
  <si>
    <t>100岁以上</t>
  </si>
  <si>
    <t>80-89岁变更情况</t>
  </si>
  <si>
    <t>90-99岁变更情况</t>
  </si>
  <si>
    <t>100岁以上变更情况</t>
  </si>
  <si>
    <t>合计</t>
  </si>
  <si>
    <t>人数</t>
  </si>
  <si>
    <t>金额</t>
  </si>
  <si>
    <t>新增</t>
  </si>
  <si>
    <t>停发</t>
  </si>
  <si>
    <t>巴楚镇</t>
  </si>
  <si>
    <t>汇总与明细无差</t>
  </si>
  <si>
    <t>阿瓦提镇</t>
  </si>
  <si>
    <t>色力布亚镇</t>
  </si>
  <si>
    <t>三岔口</t>
  </si>
  <si>
    <t>无明细</t>
  </si>
  <si>
    <t>英吾斯塘乡</t>
  </si>
  <si>
    <t>琼库尔恰克乡</t>
  </si>
  <si>
    <t>阿拉格尔乡</t>
  </si>
  <si>
    <t>阿克萨克马热勒乡</t>
  </si>
  <si>
    <t>夏马勒乡</t>
  </si>
  <si>
    <t>阿纳库勒乡</t>
  </si>
  <si>
    <t>多来提巴格乡</t>
  </si>
  <si>
    <t>恰尔巴格乡</t>
  </si>
  <si>
    <t>部门负责人：</t>
  </si>
  <si>
    <t>财务审核人：</t>
  </si>
  <si>
    <t>填报人：</t>
  </si>
  <si>
    <t>巴楚县民政局2024年6月份80岁及以上老年人生活补贴资金分配汇总表</t>
  </si>
  <si>
    <t>日期：2024年6月25日</t>
  </si>
  <si>
    <t>巴楚县民政局2024年4月份80岁及以上老年人生活补贴资金分配汇总表</t>
  </si>
  <si>
    <t>日期：2024年4月</t>
  </si>
  <si>
    <t>序号</t>
  </si>
  <si>
    <t>巴楚县民政局2024年3月份80岁及以上老年人生活补贴资金分配汇总表</t>
  </si>
  <si>
    <t>日期：2024年2月27日</t>
  </si>
  <si>
    <t>巴楚县民政局2024年2月份80岁及以上老年人生活补贴资金分配汇总表</t>
  </si>
  <si>
    <t>巴楚县民政局2024年1月份80岁及以上老年人生活补贴资金分配汇总表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</si>
</sst>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6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0"/>
  <sheetViews>
    <sheetView zoomScale="90" zoomScaleNormal="90" zoomScaleSheetLayoutView="58" workbookViewId="0">
      <selection activeCell="U15" sqref="U15"/>
    </sheetView>
  </sheetViews>
  <sheetFormatPr defaultColWidth="8.725" defaultRowHeight="24" customHeight="1"/>
  <cols>
    <col min="1" max="1" width="6.775" style="1" customWidth="1"/>
    <col min="2" max="2" width="16.775" style="1" customWidth="1"/>
    <col min="3" max="3" width="6.89166666666667" style="1" customWidth="1"/>
    <col min="4" max="4" width="9.225" style="1" customWidth="1"/>
    <col min="5" max="5" width="6.225" style="1" customWidth="1"/>
    <col min="6" max="6" width="7.775" style="1" customWidth="1"/>
    <col min="7" max="7" width="6.66666666666667" style="1" customWidth="1"/>
    <col min="8" max="8" width="7" style="1" customWidth="1"/>
    <col min="9" max="9" width="6" style="1" customWidth="1"/>
    <col min="10" max="10" width="6.775" style="1" customWidth="1"/>
    <col min="11" max="11" width="6.10833333333333" style="1" customWidth="1"/>
    <col min="12" max="12" width="7" style="1" customWidth="1"/>
    <col min="13" max="14" width="6.66666666666667" style="1" customWidth="1"/>
    <col min="15" max="15" width="6.44166666666667" style="1" customWidth="1"/>
    <col min="16" max="16" width="7.10833333333333" style="1" customWidth="1"/>
    <col min="17" max="17" width="5.89166666666667" style="1" customWidth="1"/>
    <col min="18" max="18" width="6.10833333333333" style="1" customWidth="1"/>
    <col min="19" max="19" width="5.10833333333333" style="1" customWidth="1"/>
    <col min="20" max="20" width="6.44166666666667" style="1" customWidth="1"/>
    <col min="21" max="21" width="5.55833333333333" style="1" customWidth="1"/>
    <col min="22" max="22" width="8.33333333333333" style="1" customWidth="1"/>
    <col min="23" max="23" width="5.55833333333333" style="1" customWidth="1"/>
    <col min="24" max="24" width="7.55833333333333" style="1" customWidth="1"/>
    <col min="25" max="25" width="5.55833333333333" style="1" customWidth="1"/>
    <col min="26" max="26" width="7.65" style="1" customWidth="1"/>
    <col min="27" max="27" width="5.66666666666667" style="1" customWidth="1"/>
    <col min="28" max="28" width="9.44166666666667" style="1" customWidth="1"/>
    <col min="29" max="29" width="11.225" style="1" hidden="1" customWidth="1"/>
    <col min="30" max="33" width="8.725" style="1"/>
    <col min="34" max="34" width="8.38333333333333" style="1" customWidth="1"/>
    <col min="35" max="16376" width="8.725" style="1"/>
    <col min="16377" max="16384" width="8.725" style="13"/>
  </cols>
  <sheetData>
    <row r="1" s="1" customFormat="1" ht="42" customHeight="1" spans="1:16384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XEW1" s="13"/>
      <c r="XEX1" s="13"/>
      <c r="XEY1" s="13"/>
      <c r="XEZ1" s="13"/>
      <c r="XFA1" s="13"/>
      <c r="XFB1" s="13"/>
      <c r="XFC1" s="13"/>
      <c r="XFD1" s="13"/>
    </row>
    <row r="2" s="1" customFormat="1" ht="41" customHeight="1" spans="1:16384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 t="s">
        <v>2</v>
      </c>
      <c r="Y2" s="12"/>
      <c r="Z2" s="12"/>
      <c r="AA2" s="12"/>
      <c r="AB2" s="12"/>
      <c r="XEW2" s="13"/>
      <c r="XEX2" s="13"/>
      <c r="XEY2" s="13"/>
      <c r="XEZ2" s="13"/>
      <c r="XFA2" s="13"/>
      <c r="XFB2" s="13"/>
      <c r="XFC2" s="13"/>
      <c r="XFD2" s="13"/>
    </row>
    <row r="3" s="1" customFormat="1" ht="25" customHeight="1" spans="1:16384">
      <c r="A3" s="7" t="s">
        <v>3</v>
      </c>
      <c r="B3" s="7" t="s">
        <v>4</v>
      </c>
      <c r="C3" s="7" t="s">
        <v>5</v>
      </c>
      <c r="D3" s="7"/>
      <c r="E3" s="7"/>
      <c r="F3" s="7"/>
      <c r="G3" s="7"/>
      <c r="H3" s="7"/>
      <c r="I3" s="7" t="s">
        <v>6</v>
      </c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 t="s">
        <v>7</v>
      </c>
      <c r="V3" s="7"/>
      <c r="W3" s="7"/>
      <c r="X3" s="7"/>
      <c r="Y3" s="7"/>
      <c r="Z3" s="7"/>
      <c r="AA3" s="7"/>
      <c r="AB3" s="7"/>
      <c r="XEW3" s="13"/>
      <c r="XEX3" s="13"/>
      <c r="XEY3" s="13"/>
      <c r="XEZ3" s="13"/>
      <c r="XFA3" s="13"/>
      <c r="XFB3" s="13"/>
      <c r="XFC3" s="13"/>
      <c r="XFD3" s="13"/>
    </row>
    <row r="4" s="1" customFormat="1" ht="25" customHeight="1" spans="1:16384">
      <c r="A4" s="7"/>
      <c r="B4" s="7"/>
      <c r="C4" s="7" t="s">
        <v>8</v>
      </c>
      <c r="D4" s="7"/>
      <c r="E4" s="7" t="s">
        <v>9</v>
      </c>
      <c r="F4" s="7"/>
      <c r="G4" s="7" t="s">
        <v>10</v>
      </c>
      <c r="H4" s="7"/>
      <c r="I4" s="7" t="s">
        <v>11</v>
      </c>
      <c r="J4" s="7"/>
      <c r="K4" s="7"/>
      <c r="L4" s="7"/>
      <c r="M4" s="7" t="s">
        <v>12</v>
      </c>
      <c r="N4" s="7"/>
      <c r="O4" s="7"/>
      <c r="P4" s="7"/>
      <c r="Q4" s="7" t="s">
        <v>13</v>
      </c>
      <c r="R4" s="7"/>
      <c r="S4" s="7"/>
      <c r="T4" s="7"/>
      <c r="U4" s="9" t="s">
        <v>8</v>
      </c>
      <c r="V4" s="10"/>
      <c r="W4" s="9" t="s">
        <v>9</v>
      </c>
      <c r="X4" s="10"/>
      <c r="Y4" s="7" t="s">
        <v>10</v>
      </c>
      <c r="Z4" s="7"/>
      <c r="AA4" s="7" t="s">
        <v>14</v>
      </c>
      <c r="AB4" s="7"/>
      <c r="XEW4" s="13"/>
      <c r="XEX4" s="13"/>
      <c r="XEY4" s="13"/>
      <c r="XEZ4" s="13"/>
      <c r="XFA4" s="13"/>
      <c r="XFB4" s="13"/>
      <c r="XFC4" s="13"/>
      <c r="XFD4" s="13"/>
    </row>
    <row r="5" s="1" customFormat="1" ht="25" customHeight="1" spans="1:16384">
      <c r="A5" s="7"/>
      <c r="B5" s="7"/>
      <c r="C5" s="7" t="s">
        <v>15</v>
      </c>
      <c r="D5" s="7" t="s">
        <v>16</v>
      </c>
      <c r="E5" s="7" t="s">
        <v>15</v>
      </c>
      <c r="F5" s="7" t="s">
        <v>16</v>
      </c>
      <c r="G5" s="7" t="s">
        <v>15</v>
      </c>
      <c r="H5" s="7" t="s">
        <v>16</v>
      </c>
      <c r="I5" s="7" t="s">
        <v>17</v>
      </c>
      <c r="J5" s="7"/>
      <c r="K5" s="7" t="s">
        <v>18</v>
      </c>
      <c r="L5" s="7"/>
      <c r="M5" s="7" t="s">
        <v>17</v>
      </c>
      <c r="N5" s="7"/>
      <c r="O5" s="7" t="s">
        <v>18</v>
      </c>
      <c r="P5" s="7"/>
      <c r="Q5" s="7" t="s">
        <v>17</v>
      </c>
      <c r="R5" s="7"/>
      <c r="S5" s="7" t="s">
        <v>18</v>
      </c>
      <c r="T5" s="7"/>
      <c r="U5" s="7" t="s">
        <v>15</v>
      </c>
      <c r="V5" s="7" t="s">
        <v>16</v>
      </c>
      <c r="W5" s="7" t="s">
        <v>15</v>
      </c>
      <c r="X5" s="7" t="s">
        <v>16</v>
      </c>
      <c r="Y5" s="7" t="s">
        <v>15</v>
      </c>
      <c r="Z5" s="7" t="s">
        <v>16</v>
      </c>
      <c r="AA5" s="7" t="s">
        <v>15</v>
      </c>
      <c r="AB5" s="7" t="s">
        <v>16</v>
      </c>
      <c r="XEW5" s="13"/>
      <c r="XEX5" s="13"/>
      <c r="XEY5" s="13"/>
      <c r="XEZ5" s="13"/>
      <c r="XFA5" s="13"/>
      <c r="XFB5" s="13"/>
      <c r="XFC5" s="13"/>
      <c r="XFD5" s="13"/>
    </row>
    <row r="6" s="1" customFormat="1" ht="25" customHeight="1" spans="1:16384">
      <c r="A6" s="7"/>
      <c r="B6" s="7"/>
      <c r="C6" s="7"/>
      <c r="D6" s="7"/>
      <c r="E6" s="7"/>
      <c r="F6" s="7"/>
      <c r="G6" s="7"/>
      <c r="H6" s="7"/>
      <c r="I6" s="7" t="s">
        <v>15</v>
      </c>
      <c r="J6" s="7" t="s">
        <v>16</v>
      </c>
      <c r="K6" s="7" t="s">
        <v>15</v>
      </c>
      <c r="L6" s="7" t="s">
        <v>16</v>
      </c>
      <c r="M6" s="7" t="s">
        <v>15</v>
      </c>
      <c r="N6" s="7" t="s">
        <v>16</v>
      </c>
      <c r="O6" s="7" t="s">
        <v>15</v>
      </c>
      <c r="P6" s="7" t="s">
        <v>16</v>
      </c>
      <c r="Q6" s="7" t="s">
        <v>15</v>
      </c>
      <c r="R6" s="7" t="s">
        <v>16</v>
      </c>
      <c r="S6" s="7" t="s">
        <v>15</v>
      </c>
      <c r="T6" s="7" t="s">
        <v>16</v>
      </c>
      <c r="U6" s="7"/>
      <c r="V6" s="7"/>
      <c r="W6" s="7"/>
      <c r="X6" s="7"/>
      <c r="Y6" s="7"/>
      <c r="Z6" s="7"/>
      <c r="AA6" s="7"/>
      <c r="AB6" s="7"/>
      <c r="XEW6" s="13"/>
      <c r="XEX6" s="13"/>
      <c r="XEY6" s="13"/>
      <c r="XEZ6" s="13"/>
      <c r="XFA6" s="13"/>
      <c r="XFB6" s="13"/>
      <c r="XFC6" s="13"/>
      <c r="XFD6" s="13"/>
    </row>
    <row r="7" s="1" customFormat="1" ht="25" customHeight="1" spans="1:16384">
      <c r="A7" s="7">
        <v>1</v>
      </c>
      <c r="B7" s="7" t="s">
        <v>19</v>
      </c>
      <c r="C7" s="7">
        <v>312</v>
      </c>
      <c r="D7" s="7">
        <v>15600</v>
      </c>
      <c r="E7" s="7">
        <v>45</v>
      </c>
      <c r="F7" s="7">
        <v>5400</v>
      </c>
      <c r="G7" s="7">
        <v>1</v>
      </c>
      <c r="H7" s="7">
        <v>200</v>
      </c>
      <c r="I7" s="7">
        <v>3</v>
      </c>
      <c r="J7" s="7">
        <v>150</v>
      </c>
      <c r="K7" s="7">
        <v>2</v>
      </c>
      <c r="L7" s="7">
        <v>100</v>
      </c>
      <c r="M7" s="7">
        <v>1</v>
      </c>
      <c r="N7" s="7">
        <v>120</v>
      </c>
      <c r="O7" s="7">
        <v>1</v>
      </c>
      <c r="P7" s="7">
        <v>120</v>
      </c>
      <c r="Q7" s="7">
        <v>0</v>
      </c>
      <c r="R7" s="7">
        <v>0</v>
      </c>
      <c r="S7" s="7">
        <v>0</v>
      </c>
      <c r="T7" s="7">
        <v>0</v>
      </c>
      <c r="U7" s="7">
        <f t="shared" ref="U7:U18" si="0">(C7+I7)-K7</f>
        <v>313</v>
      </c>
      <c r="V7" s="7">
        <f t="shared" ref="V7:V18" si="1">U7*50</f>
        <v>15650</v>
      </c>
      <c r="W7" s="7">
        <f t="shared" ref="W7:W18" si="2">(E7+M7)-O7</f>
        <v>45</v>
      </c>
      <c r="X7" s="7">
        <f t="shared" ref="X7:X18" si="3">W7*120</f>
        <v>5400</v>
      </c>
      <c r="Y7" s="7">
        <f t="shared" ref="Y7:Y18" si="4">(G7+Q7)-S7</f>
        <v>1</v>
      </c>
      <c r="Z7" s="7">
        <f t="shared" ref="Z7:Z18" si="5">Y7*200</f>
        <v>200</v>
      </c>
      <c r="AA7" s="7">
        <f t="shared" ref="AA7:AA18" si="6">U7+W7+Y7</f>
        <v>359</v>
      </c>
      <c r="AB7" s="7">
        <f t="shared" ref="AB7:AB18" si="7">V7+X7+Z7</f>
        <v>21250</v>
      </c>
      <c r="AC7" s="1" t="s">
        <v>20</v>
      </c>
      <c r="XEW7" s="13"/>
      <c r="XEX7" s="13"/>
      <c r="XEY7" s="13"/>
      <c r="XEZ7" s="13"/>
      <c r="XFA7" s="13"/>
      <c r="XFB7" s="13"/>
      <c r="XFC7" s="13"/>
      <c r="XFD7" s="13"/>
    </row>
    <row r="8" s="1" customFormat="1" ht="25" customHeight="1" spans="1:16384">
      <c r="A8" s="7">
        <v>2</v>
      </c>
      <c r="B8" s="7" t="s">
        <v>21</v>
      </c>
      <c r="C8" s="7">
        <v>238</v>
      </c>
      <c r="D8" s="7">
        <v>11900</v>
      </c>
      <c r="E8" s="7">
        <v>35</v>
      </c>
      <c r="F8" s="7">
        <v>4200</v>
      </c>
      <c r="G8" s="7">
        <v>4</v>
      </c>
      <c r="H8" s="7">
        <v>800</v>
      </c>
      <c r="I8" s="7">
        <v>11</v>
      </c>
      <c r="J8" s="7">
        <v>550</v>
      </c>
      <c r="K8" s="7">
        <v>1</v>
      </c>
      <c r="L8" s="7">
        <v>50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f t="shared" si="0"/>
        <v>248</v>
      </c>
      <c r="V8" s="7">
        <f t="shared" si="1"/>
        <v>12400</v>
      </c>
      <c r="W8" s="7">
        <f t="shared" si="2"/>
        <v>35</v>
      </c>
      <c r="X8" s="7">
        <f t="shared" si="3"/>
        <v>4200</v>
      </c>
      <c r="Y8" s="7">
        <f t="shared" si="4"/>
        <v>4</v>
      </c>
      <c r="Z8" s="7">
        <f t="shared" si="5"/>
        <v>800</v>
      </c>
      <c r="AA8" s="7">
        <f t="shared" si="6"/>
        <v>287</v>
      </c>
      <c r="AB8" s="7">
        <f t="shared" si="7"/>
        <v>17400</v>
      </c>
      <c r="AC8" s="1" t="s">
        <v>20</v>
      </c>
      <c r="XEW8" s="13"/>
      <c r="XEX8" s="13"/>
      <c r="XEY8" s="13"/>
      <c r="XEZ8" s="13"/>
      <c r="XFA8" s="13"/>
      <c r="XFB8" s="13"/>
      <c r="XFC8" s="13"/>
      <c r="XFD8" s="13"/>
    </row>
    <row r="9" s="1" customFormat="1" ht="25" customHeight="1" spans="1:16384">
      <c r="A9" s="7">
        <v>3</v>
      </c>
      <c r="B9" s="7" t="s">
        <v>22</v>
      </c>
      <c r="C9" s="7">
        <v>468</v>
      </c>
      <c r="D9" s="7">
        <v>23400</v>
      </c>
      <c r="E9" s="7">
        <v>50</v>
      </c>
      <c r="F9" s="7">
        <v>6000</v>
      </c>
      <c r="G9" s="7">
        <v>12</v>
      </c>
      <c r="H9" s="7">
        <v>2400</v>
      </c>
      <c r="I9" s="7">
        <v>7</v>
      </c>
      <c r="J9" s="7">
        <v>350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f t="shared" si="0"/>
        <v>475</v>
      </c>
      <c r="V9" s="7">
        <f t="shared" si="1"/>
        <v>23750</v>
      </c>
      <c r="W9" s="7">
        <f t="shared" si="2"/>
        <v>50</v>
      </c>
      <c r="X9" s="7">
        <f t="shared" si="3"/>
        <v>6000</v>
      </c>
      <c r="Y9" s="7">
        <f t="shared" si="4"/>
        <v>12</v>
      </c>
      <c r="Z9" s="7">
        <f t="shared" si="5"/>
        <v>2400</v>
      </c>
      <c r="AA9" s="7">
        <f t="shared" si="6"/>
        <v>537</v>
      </c>
      <c r="AB9" s="7">
        <f t="shared" si="7"/>
        <v>32150</v>
      </c>
      <c r="AC9" s="1" t="s">
        <v>20</v>
      </c>
      <c r="XEW9" s="13"/>
      <c r="XEX9" s="13"/>
      <c r="XEY9" s="13"/>
      <c r="XEZ9" s="13"/>
      <c r="XFA9" s="13"/>
      <c r="XFB9" s="13"/>
      <c r="XFC9" s="13"/>
      <c r="XFD9" s="13"/>
    </row>
    <row r="10" s="1" customFormat="1" ht="25" customHeight="1" spans="1:16384">
      <c r="A10" s="7">
        <v>4</v>
      </c>
      <c r="B10" s="7" t="s">
        <v>23</v>
      </c>
      <c r="C10" s="7">
        <v>13</v>
      </c>
      <c r="D10" s="7">
        <v>650</v>
      </c>
      <c r="E10" s="7">
        <v>5</v>
      </c>
      <c r="F10" s="7">
        <v>600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f t="shared" si="0"/>
        <v>13</v>
      </c>
      <c r="V10" s="7">
        <f t="shared" si="1"/>
        <v>650</v>
      </c>
      <c r="W10" s="7">
        <f t="shared" si="2"/>
        <v>5</v>
      </c>
      <c r="X10" s="7">
        <f t="shared" si="3"/>
        <v>600</v>
      </c>
      <c r="Y10" s="7">
        <f t="shared" si="4"/>
        <v>0</v>
      </c>
      <c r="Z10" s="7">
        <f t="shared" si="5"/>
        <v>0</v>
      </c>
      <c r="AA10" s="7">
        <f t="shared" si="6"/>
        <v>18</v>
      </c>
      <c r="AB10" s="7">
        <f t="shared" si="7"/>
        <v>1250</v>
      </c>
      <c r="AC10" s="1" t="s">
        <v>24</v>
      </c>
      <c r="XEW10" s="13"/>
      <c r="XEX10" s="13"/>
      <c r="XEY10" s="13"/>
      <c r="XEZ10" s="13"/>
      <c r="XFA10" s="13"/>
      <c r="XFB10" s="13"/>
      <c r="XFC10" s="13"/>
      <c r="XFD10" s="13"/>
    </row>
    <row r="11" s="1" customFormat="1" ht="25" customHeight="1" spans="1:16384">
      <c r="A11" s="7">
        <v>5</v>
      </c>
      <c r="B11" s="7" t="s">
        <v>25</v>
      </c>
      <c r="C11" s="7">
        <v>230</v>
      </c>
      <c r="D11" s="7">
        <v>11500</v>
      </c>
      <c r="E11" s="7">
        <v>35</v>
      </c>
      <c r="F11" s="7">
        <v>4200</v>
      </c>
      <c r="G11" s="7">
        <v>4</v>
      </c>
      <c r="H11" s="7">
        <v>800</v>
      </c>
      <c r="I11" s="7">
        <v>12</v>
      </c>
      <c r="J11" s="7">
        <v>600</v>
      </c>
      <c r="K11" s="7">
        <v>3</v>
      </c>
      <c r="L11" s="7">
        <v>150</v>
      </c>
      <c r="M11" s="7">
        <v>3</v>
      </c>
      <c r="N11" s="7">
        <v>360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f t="shared" si="0"/>
        <v>239</v>
      </c>
      <c r="V11" s="7">
        <f t="shared" si="1"/>
        <v>11950</v>
      </c>
      <c r="W11" s="7">
        <f t="shared" si="2"/>
        <v>38</v>
      </c>
      <c r="X11" s="7">
        <f t="shared" si="3"/>
        <v>4560</v>
      </c>
      <c r="Y11" s="7">
        <f t="shared" si="4"/>
        <v>4</v>
      </c>
      <c r="Z11" s="7">
        <f t="shared" si="5"/>
        <v>800</v>
      </c>
      <c r="AA11" s="7">
        <f t="shared" si="6"/>
        <v>281</v>
      </c>
      <c r="AB11" s="7">
        <f t="shared" si="7"/>
        <v>17310</v>
      </c>
      <c r="AC11" s="1" t="s">
        <v>20</v>
      </c>
      <c r="XEW11" s="13"/>
      <c r="XEX11" s="13"/>
      <c r="XEY11" s="13"/>
      <c r="XEZ11" s="13"/>
      <c r="XFA11" s="13"/>
      <c r="XFB11" s="13"/>
      <c r="XFC11" s="13"/>
      <c r="XFD11" s="13"/>
    </row>
    <row r="12" s="1" customFormat="1" ht="25" customHeight="1" spans="1:16384">
      <c r="A12" s="7">
        <v>6</v>
      </c>
      <c r="B12" s="7" t="s">
        <v>26</v>
      </c>
      <c r="C12" s="7">
        <v>290</v>
      </c>
      <c r="D12" s="7">
        <v>14500</v>
      </c>
      <c r="E12" s="7">
        <v>60</v>
      </c>
      <c r="F12" s="7">
        <v>7200</v>
      </c>
      <c r="G12" s="7">
        <v>11</v>
      </c>
      <c r="H12" s="7">
        <v>2200</v>
      </c>
      <c r="I12" s="7">
        <v>3</v>
      </c>
      <c r="J12" s="7">
        <v>150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f t="shared" si="0"/>
        <v>293</v>
      </c>
      <c r="V12" s="7">
        <f t="shared" si="1"/>
        <v>14650</v>
      </c>
      <c r="W12" s="7">
        <f t="shared" si="2"/>
        <v>60</v>
      </c>
      <c r="X12" s="7">
        <f t="shared" si="3"/>
        <v>7200</v>
      </c>
      <c r="Y12" s="7">
        <f t="shared" si="4"/>
        <v>11</v>
      </c>
      <c r="Z12" s="7">
        <f t="shared" si="5"/>
        <v>2200</v>
      </c>
      <c r="AA12" s="7">
        <f t="shared" si="6"/>
        <v>364</v>
      </c>
      <c r="AB12" s="7">
        <f t="shared" si="7"/>
        <v>24050</v>
      </c>
      <c r="AC12" s="1" t="s">
        <v>20</v>
      </c>
      <c r="XEW12" s="13"/>
      <c r="XEX12" s="13"/>
      <c r="XEY12" s="13"/>
      <c r="XEZ12" s="13"/>
      <c r="XFA12" s="13"/>
      <c r="XFB12" s="13"/>
      <c r="XFC12" s="13"/>
      <c r="XFD12" s="13"/>
    </row>
    <row r="13" s="1" customFormat="1" ht="25" customHeight="1" spans="1:16384">
      <c r="A13" s="7">
        <v>7</v>
      </c>
      <c r="B13" s="7" t="s">
        <v>27</v>
      </c>
      <c r="C13" s="7">
        <v>232</v>
      </c>
      <c r="D13" s="7">
        <v>11600</v>
      </c>
      <c r="E13" s="7">
        <v>26</v>
      </c>
      <c r="F13" s="7">
        <v>3120</v>
      </c>
      <c r="G13" s="7">
        <v>6</v>
      </c>
      <c r="H13" s="7">
        <v>1200</v>
      </c>
      <c r="I13" s="7">
        <v>12</v>
      </c>
      <c r="J13" s="7">
        <v>600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f t="shared" si="0"/>
        <v>244</v>
      </c>
      <c r="V13" s="7">
        <f t="shared" si="1"/>
        <v>12200</v>
      </c>
      <c r="W13" s="7">
        <f t="shared" si="2"/>
        <v>26</v>
      </c>
      <c r="X13" s="7">
        <f t="shared" si="3"/>
        <v>3120</v>
      </c>
      <c r="Y13" s="7">
        <f t="shared" si="4"/>
        <v>6</v>
      </c>
      <c r="Z13" s="7">
        <f t="shared" si="5"/>
        <v>1200</v>
      </c>
      <c r="AA13" s="7">
        <f t="shared" si="6"/>
        <v>276</v>
      </c>
      <c r="AB13" s="7">
        <f t="shared" si="7"/>
        <v>16520</v>
      </c>
      <c r="AC13" s="1" t="s">
        <v>20</v>
      </c>
      <c r="XEW13" s="13"/>
      <c r="XEX13" s="13"/>
      <c r="XEY13" s="13"/>
      <c r="XEZ13" s="13"/>
      <c r="XFA13" s="13"/>
      <c r="XFB13" s="13"/>
      <c r="XFC13" s="13"/>
      <c r="XFD13" s="13"/>
    </row>
    <row r="14" s="2" customFormat="1" ht="25" customHeight="1" spans="1:16384">
      <c r="A14" s="8">
        <v>8</v>
      </c>
      <c r="B14" s="8" t="s">
        <v>28</v>
      </c>
      <c r="C14" s="7">
        <v>193</v>
      </c>
      <c r="D14" s="7">
        <v>9650</v>
      </c>
      <c r="E14" s="7">
        <v>33</v>
      </c>
      <c r="F14" s="7">
        <v>3960</v>
      </c>
      <c r="G14" s="7">
        <v>7</v>
      </c>
      <c r="H14" s="7">
        <v>1400</v>
      </c>
      <c r="I14" s="8">
        <v>1</v>
      </c>
      <c r="J14" s="8">
        <v>50</v>
      </c>
      <c r="K14" s="8">
        <v>2</v>
      </c>
      <c r="L14" s="8">
        <v>100</v>
      </c>
      <c r="M14" s="8">
        <v>2</v>
      </c>
      <c r="N14" s="8">
        <v>240</v>
      </c>
      <c r="O14" s="8">
        <v>0</v>
      </c>
      <c r="P14" s="7">
        <v>0</v>
      </c>
      <c r="Q14" s="8">
        <v>0</v>
      </c>
      <c r="R14" s="8">
        <v>0</v>
      </c>
      <c r="S14" s="8">
        <v>0</v>
      </c>
      <c r="T14" s="8">
        <v>0</v>
      </c>
      <c r="U14" s="7">
        <f t="shared" si="0"/>
        <v>192</v>
      </c>
      <c r="V14" s="7">
        <f t="shared" si="1"/>
        <v>9600</v>
      </c>
      <c r="W14" s="7">
        <f t="shared" si="2"/>
        <v>35</v>
      </c>
      <c r="X14" s="7">
        <f t="shared" si="3"/>
        <v>4200</v>
      </c>
      <c r="Y14" s="7">
        <f t="shared" si="4"/>
        <v>7</v>
      </c>
      <c r="Z14" s="7">
        <f t="shared" si="5"/>
        <v>1400</v>
      </c>
      <c r="AA14" s="7">
        <f t="shared" si="6"/>
        <v>234</v>
      </c>
      <c r="AB14" s="7">
        <f t="shared" si="7"/>
        <v>15200</v>
      </c>
      <c r="AC14" s="1" t="s">
        <v>20</v>
      </c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  <c r="XES14" s="1"/>
      <c r="XET14" s="1"/>
      <c r="XEU14" s="1"/>
      <c r="XEV14" s="1"/>
      <c r="XEW14" s="13"/>
      <c r="XEX14" s="13"/>
      <c r="XEY14" s="13"/>
      <c r="XEZ14" s="13"/>
      <c r="XFA14" s="13"/>
      <c r="XFB14" s="13"/>
      <c r="XFC14" s="13"/>
      <c r="XFD14" s="13"/>
    </row>
    <row r="15" s="1" customFormat="1" ht="25" customHeight="1" spans="1:16384">
      <c r="A15" s="7">
        <v>9</v>
      </c>
      <c r="B15" s="7" t="s">
        <v>29</v>
      </c>
      <c r="C15" s="7">
        <v>67</v>
      </c>
      <c r="D15" s="7">
        <v>3350</v>
      </c>
      <c r="E15" s="7">
        <v>6</v>
      </c>
      <c r="F15" s="7">
        <v>720</v>
      </c>
      <c r="G15" s="7">
        <v>2</v>
      </c>
      <c r="H15" s="7">
        <v>400</v>
      </c>
      <c r="I15" s="7">
        <v>4</v>
      </c>
      <c r="J15" s="7">
        <v>200</v>
      </c>
      <c r="K15" s="7">
        <v>1</v>
      </c>
      <c r="L15" s="7">
        <v>50</v>
      </c>
      <c r="M15" s="7">
        <v>1</v>
      </c>
      <c r="N15" s="7">
        <v>120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f t="shared" si="0"/>
        <v>70</v>
      </c>
      <c r="V15" s="7">
        <f t="shared" si="1"/>
        <v>3500</v>
      </c>
      <c r="W15" s="7">
        <f t="shared" si="2"/>
        <v>7</v>
      </c>
      <c r="X15" s="7">
        <f t="shared" si="3"/>
        <v>840</v>
      </c>
      <c r="Y15" s="7">
        <f t="shared" si="4"/>
        <v>2</v>
      </c>
      <c r="Z15" s="7">
        <f t="shared" si="5"/>
        <v>400</v>
      </c>
      <c r="AA15" s="7">
        <f t="shared" si="6"/>
        <v>79</v>
      </c>
      <c r="AB15" s="7">
        <f t="shared" si="7"/>
        <v>4740</v>
      </c>
      <c r="AC15" s="1" t="s">
        <v>20</v>
      </c>
      <c r="XEW15" s="13"/>
      <c r="XEX15" s="13"/>
      <c r="XEY15" s="13"/>
      <c r="XEZ15" s="13"/>
      <c r="XFA15" s="13"/>
      <c r="XFB15" s="13"/>
      <c r="XFC15" s="13"/>
      <c r="XFD15" s="13"/>
    </row>
    <row r="16" s="1" customFormat="1" ht="25" customHeight="1" spans="1:16384">
      <c r="A16" s="7">
        <v>10</v>
      </c>
      <c r="B16" s="7" t="s">
        <v>30</v>
      </c>
      <c r="C16" s="7">
        <v>137</v>
      </c>
      <c r="D16" s="7">
        <v>6850</v>
      </c>
      <c r="E16" s="7">
        <v>21</v>
      </c>
      <c r="F16" s="7">
        <v>2520</v>
      </c>
      <c r="G16" s="7">
        <v>2</v>
      </c>
      <c r="H16" s="7">
        <v>400</v>
      </c>
      <c r="I16" s="7">
        <v>7</v>
      </c>
      <c r="J16" s="7">
        <v>350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f t="shared" si="0"/>
        <v>144</v>
      </c>
      <c r="V16" s="7">
        <f t="shared" si="1"/>
        <v>7200</v>
      </c>
      <c r="W16" s="7">
        <f t="shared" si="2"/>
        <v>21</v>
      </c>
      <c r="X16" s="7">
        <f t="shared" si="3"/>
        <v>2520</v>
      </c>
      <c r="Y16" s="7">
        <f t="shared" si="4"/>
        <v>2</v>
      </c>
      <c r="Z16" s="7">
        <f t="shared" si="5"/>
        <v>400</v>
      </c>
      <c r="AA16" s="7">
        <f t="shared" si="6"/>
        <v>167</v>
      </c>
      <c r="AB16" s="7">
        <f t="shared" si="7"/>
        <v>10120</v>
      </c>
      <c r="AC16" s="1" t="s">
        <v>20</v>
      </c>
      <c r="XEW16" s="13"/>
      <c r="XEX16" s="13"/>
      <c r="XEY16" s="13"/>
      <c r="XEZ16" s="13"/>
      <c r="XFA16" s="13"/>
      <c r="XFB16" s="13"/>
      <c r="XFC16" s="13"/>
      <c r="XFD16" s="13"/>
    </row>
    <row r="17" s="1" customFormat="1" ht="25" customHeight="1" spans="1:16384">
      <c r="A17" s="7">
        <v>11</v>
      </c>
      <c r="B17" s="7" t="s">
        <v>31</v>
      </c>
      <c r="C17" s="7">
        <v>178</v>
      </c>
      <c r="D17" s="7">
        <v>8900</v>
      </c>
      <c r="E17" s="7">
        <v>26</v>
      </c>
      <c r="F17" s="7">
        <v>3120</v>
      </c>
      <c r="G17" s="7">
        <v>4</v>
      </c>
      <c r="H17" s="7">
        <v>800</v>
      </c>
      <c r="I17" s="7">
        <v>3</v>
      </c>
      <c r="J17" s="7">
        <v>150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f t="shared" si="0"/>
        <v>181</v>
      </c>
      <c r="V17" s="7">
        <f t="shared" si="1"/>
        <v>9050</v>
      </c>
      <c r="W17" s="7">
        <f t="shared" si="2"/>
        <v>26</v>
      </c>
      <c r="X17" s="7">
        <f t="shared" si="3"/>
        <v>3120</v>
      </c>
      <c r="Y17" s="7">
        <f t="shared" si="4"/>
        <v>4</v>
      </c>
      <c r="Z17" s="7">
        <f t="shared" si="5"/>
        <v>800</v>
      </c>
      <c r="AA17" s="7">
        <f t="shared" si="6"/>
        <v>211</v>
      </c>
      <c r="AB17" s="7">
        <f t="shared" si="7"/>
        <v>12970</v>
      </c>
      <c r="AC17" s="1" t="s">
        <v>20</v>
      </c>
      <c r="XEW17" s="13"/>
      <c r="XEX17" s="13"/>
      <c r="XEY17" s="13"/>
      <c r="XEZ17" s="13"/>
      <c r="XFA17" s="13"/>
      <c r="XFB17" s="13"/>
      <c r="XFC17" s="13"/>
      <c r="XFD17" s="13"/>
    </row>
    <row r="18" s="1" customFormat="1" ht="25" customHeight="1" spans="1:16384">
      <c r="A18" s="7">
        <v>12</v>
      </c>
      <c r="B18" s="7" t="s">
        <v>32</v>
      </c>
      <c r="C18" s="7">
        <v>158</v>
      </c>
      <c r="D18" s="7">
        <v>7900</v>
      </c>
      <c r="E18" s="7">
        <v>23</v>
      </c>
      <c r="F18" s="7">
        <v>2760</v>
      </c>
      <c r="G18" s="7">
        <v>4</v>
      </c>
      <c r="H18" s="7">
        <v>800</v>
      </c>
      <c r="I18" s="7">
        <v>0</v>
      </c>
      <c r="J18" s="7">
        <v>0</v>
      </c>
      <c r="K18" s="7">
        <v>1</v>
      </c>
      <c r="L18" s="7">
        <v>50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f t="shared" si="0"/>
        <v>157</v>
      </c>
      <c r="V18" s="7">
        <f t="shared" si="1"/>
        <v>7850</v>
      </c>
      <c r="W18" s="7">
        <f t="shared" si="2"/>
        <v>23</v>
      </c>
      <c r="X18" s="7">
        <f t="shared" si="3"/>
        <v>2760</v>
      </c>
      <c r="Y18" s="7">
        <f t="shared" si="4"/>
        <v>4</v>
      </c>
      <c r="Z18" s="7">
        <f t="shared" si="5"/>
        <v>800</v>
      </c>
      <c r="AA18" s="7">
        <f t="shared" si="6"/>
        <v>184</v>
      </c>
      <c r="AB18" s="7">
        <f t="shared" si="7"/>
        <v>11410</v>
      </c>
      <c r="AC18" s="1" t="s">
        <v>20</v>
      </c>
      <c r="XEW18" s="13"/>
      <c r="XEX18" s="13"/>
      <c r="XEY18" s="13"/>
      <c r="XEZ18" s="13"/>
      <c r="XFA18" s="13"/>
      <c r="XFB18" s="13"/>
      <c r="XFC18" s="13"/>
      <c r="XFD18" s="13"/>
    </row>
    <row r="19" s="1" customFormat="1" ht="25" customHeight="1" spans="1:16384">
      <c r="A19" s="9" t="s">
        <v>14</v>
      </c>
      <c r="B19" s="10"/>
      <c r="C19" s="7">
        <f t="shared" ref="C19:T19" si="8">SUM(C7:C18)</f>
        <v>2516</v>
      </c>
      <c r="D19" s="7">
        <f t="shared" si="8"/>
        <v>125800</v>
      </c>
      <c r="E19" s="7">
        <f t="shared" si="8"/>
        <v>365</v>
      </c>
      <c r="F19" s="7">
        <f t="shared" si="8"/>
        <v>43800</v>
      </c>
      <c r="G19" s="7">
        <f t="shared" si="8"/>
        <v>57</v>
      </c>
      <c r="H19" s="7">
        <f t="shared" si="8"/>
        <v>11400</v>
      </c>
      <c r="I19" s="7">
        <f t="shared" si="8"/>
        <v>63</v>
      </c>
      <c r="J19" s="7">
        <f t="shared" si="8"/>
        <v>3150</v>
      </c>
      <c r="K19" s="7">
        <f t="shared" si="8"/>
        <v>10</v>
      </c>
      <c r="L19" s="7">
        <f t="shared" si="8"/>
        <v>500</v>
      </c>
      <c r="M19" s="7">
        <f t="shared" si="8"/>
        <v>7</v>
      </c>
      <c r="N19" s="7">
        <f t="shared" si="8"/>
        <v>840</v>
      </c>
      <c r="O19" s="7">
        <f t="shared" si="8"/>
        <v>1</v>
      </c>
      <c r="P19" s="7">
        <f t="shared" si="8"/>
        <v>120</v>
      </c>
      <c r="Q19" s="7">
        <f t="shared" si="8"/>
        <v>0</v>
      </c>
      <c r="R19" s="7">
        <f t="shared" si="8"/>
        <v>0</v>
      </c>
      <c r="S19" s="7">
        <f t="shared" si="8"/>
        <v>0</v>
      </c>
      <c r="T19" s="7">
        <f t="shared" si="8"/>
        <v>0</v>
      </c>
      <c r="U19" s="7">
        <f t="shared" ref="U19:AB19" si="9">SUM(U7:U18)</f>
        <v>2569</v>
      </c>
      <c r="V19" s="7">
        <f t="shared" si="9"/>
        <v>128450</v>
      </c>
      <c r="W19" s="7">
        <f t="shared" si="9"/>
        <v>371</v>
      </c>
      <c r="X19" s="7">
        <f t="shared" si="9"/>
        <v>44520</v>
      </c>
      <c r="Y19" s="7">
        <f t="shared" si="9"/>
        <v>57</v>
      </c>
      <c r="Z19" s="7">
        <f t="shared" si="9"/>
        <v>11400</v>
      </c>
      <c r="AA19" s="7">
        <f t="shared" si="9"/>
        <v>2997</v>
      </c>
      <c r="AB19" s="7">
        <f t="shared" si="9"/>
        <v>184370</v>
      </c>
      <c r="XEW19" s="13"/>
      <c r="XEX19" s="13"/>
      <c r="XEY19" s="13"/>
      <c r="XEZ19" s="13"/>
      <c r="XFA19" s="13"/>
      <c r="XFB19" s="13"/>
      <c r="XFC19" s="13"/>
      <c r="XFD19" s="13"/>
    </row>
    <row r="20" s="1" customFormat="1" customHeight="1" spans="1:28">
      <c r="A20" s="11"/>
      <c r="B20" s="11" t="s">
        <v>33</v>
      </c>
      <c r="C20" s="11"/>
      <c r="D20" s="11"/>
      <c r="E20" s="11"/>
      <c r="F20" s="11"/>
      <c r="G20" s="12" t="s">
        <v>34</v>
      </c>
      <c r="H20" s="12"/>
      <c r="I20" s="12"/>
      <c r="J20" s="12"/>
      <c r="K20" s="12"/>
      <c r="L20" s="12"/>
      <c r="M20" s="12"/>
      <c r="N20" s="12"/>
      <c r="O20" s="12"/>
      <c r="P20" s="12"/>
      <c r="Q20" s="11"/>
      <c r="R20" s="11"/>
      <c r="S20" s="11"/>
      <c r="T20" s="11"/>
      <c r="U20" s="11"/>
      <c r="V20" s="11"/>
      <c r="W20" s="12" t="s">
        <v>35</v>
      </c>
      <c r="X20" s="12"/>
      <c r="Y20" s="12"/>
      <c r="Z20" s="11"/>
      <c r="AA20" s="11"/>
      <c r="AB20" s="11"/>
    </row>
  </sheetData>
  <mergeCells count="42">
    <mergeCell ref="A1:AB1"/>
    <mergeCell ref="A2:C2"/>
    <mergeCell ref="I2:T2"/>
    <mergeCell ref="X2:AB2"/>
    <mergeCell ref="C3:H3"/>
    <mergeCell ref="I3:T3"/>
    <mergeCell ref="U3:AB3"/>
    <mergeCell ref="C4:D4"/>
    <mergeCell ref="E4:F4"/>
    <mergeCell ref="G4:H4"/>
    <mergeCell ref="I4:L4"/>
    <mergeCell ref="M4:P4"/>
    <mergeCell ref="Q4:T4"/>
    <mergeCell ref="U4:V4"/>
    <mergeCell ref="W4:X4"/>
    <mergeCell ref="Y4:Z4"/>
    <mergeCell ref="AA4:AB4"/>
    <mergeCell ref="I5:J5"/>
    <mergeCell ref="K5:L5"/>
    <mergeCell ref="M5:N5"/>
    <mergeCell ref="O5:P5"/>
    <mergeCell ref="Q5:R5"/>
    <mergeCell ref="S5:T5"/>
    <mergeCell ref="A19:B19"/>
    <mergeCell ref="G20:P20"/>
    <mergeCell ref="W20:Y20"/>
    <mergeCell ref="A3:A6"/>
    <mergeCell ref="B3:B6"/>
    <mergeCell ref="C5:C6"/>
    <mergeCell ref="D5:D6"/>
    <mergeCell ref="E5:E6"/>
    <mergeCell ref="F5:F6"/>
    <mergeCell ref="G5:G6"/>
    <mergeCell ref="H5:H6"/>
    <mergeCell ref="U5:U6"/>
    <mergeCell ref="V5:V6"/>
    <mergeCell ref="W5:W6"/>
    <mergeCell ref="X5:X6"/>
    <mergeCell ref="Y5:Y6"/>
    <mergeCell ref="Z5:Z6"/>
    <mergeCell ref="AA5:AA6"/>
    <mergeCell ref="AB5:AB6"/>
  </mergeCells>
  <printOptions horizontalCentered="1"/>
  <pageMargins left="0.751388888888889" right="0.751388888888889" top="1" bottom="1" header="0.5" footer="0.5"/>
  <pageSetup paperSize="9" scale="64" orientation="landscape" horizontalDpi="600"/>
  <headerFooter/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0"/>
  <sheetViews>
    <sheetView view="pageBreakPreview" zoomScaleNormal="75" workbookViewId="0">
      <selection activeCell="T14" sqref="T14"/>
    </sheetView>
  </sheetViews>
  <sheetFormatPr defaultColWidth="8.725" defaultRowHeight="31" customHeight="1"/>
  <cols>
    <col min="1" max="1" width="6.66666666666667" style="1" customWidth="1"/>
    <col min="2" max="2" width="16.7416666666667" style="1" customWidth="1"/>
    <col min="3" max="28" width="7.775" style="1" customWidth="1"/>
    <col min="29" max="29" width="15.8833333333333" style="1" hidden="1" customWidth="1"/>
    <col min="30" max="33" width="8.725" style="1"/>
    <col min="34" max="34" width="8.38333333333333" style="1" customWidth="1"/>
    <col min="35" max="16376" width="8.725" style="1"/>
    <col min="16377" max="16384" width="8.725" style="3"/>
  </cols>
  <sheetData>
    <row r="1" s="1" customFormat="1" ht="34" customHeight="1" spans="1:16384">
      <c r="A1" s="20" t="s">
        <v>36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XEW1" s="13"/>
      <c r="XEX1" s="13"/>
      <c r="XEY1" s="13"/>
      <c r="XEZ1" s="13"/>
      <c r="XFA1" s="13"/>
      <c r="XFB1" s="13"/>
      <c r="XFC1" s="13"/>
      <c r="XFD1" s="13"/>
    </row>
    <row r="2" s="1" customFormat="1" ht="19" customHeight="1" spans="1:16384">
      <c r="A2" s="15" t="s">
        <v>1</v>
      </c>
      <c r="B2" s="15"/>
      <c r="C2" s="15"/>
      <c r="D2" s="16"/>
      <c r="E2" s="16"/>
      <c r="F2" s="16"/>
      <c r="G2" s="16"/>
      <c r="H2" s="16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6"/>
      <c r="V2" s="16"/>
      <c r="W2" s="16"/>
      <c r="X2" s="15" t="s">
        <v>37</v>
      </c>
      <c r="Y2" s="15"/>
      <c r="Z2" s="15"/>
      <c r="AA2" s="15"/>
      <c r="AB2" s="15"/>
      <c r="XEW2" s="13"/>
      <c r="XEX2" s="13"/>
      <c r="XEY2" s="13"/>
      <c r="XEZ2" s="13"/>
      <c r="XFA2" s="13"/>
      <c r="XFB2" s="13"/>
      <c r="XFC2" s="13"/>
      <c r="XFD2" s="13"/>
    </row>
    <row r="3" s="1" customFormat="1" ht="25" customHeight="1" spans="1:16384">
      <c r="A3" s="7" t="s">
        <v>3</v>
      </c>
      <c r="B3" s="7" t="s">
        <v>4</v>
      </c>
      <c r="C3" s="7" t="s">
        <v>5</v>
      </c>
      <c r="D3" s="7"/>
      <c r="E3" s="7"/>
      <c r="F3" s="7"/>
      <c r="G3" s="7"/>
      <c r="H3" s="7"/>
      <c r="I3" s="7" t="s">
        <v>6</v>
      </c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 t="s">
        <v>7</v>
      </c>
      <c r="V3" s="7"/>
      <c r="W3" s="7"/>
      <c r="X3" s="7"/>
      <c r="Y3" s="7"/>
      <c r="Z3" s="7"/>
      <c r="AA3" s="7"/>
      <c r="AB3" s="7"/>
      <c r="XEW3" s="13"/>
      <c r="XEX3" s="13"/>
      <c r="XEY3" s="13"/>
      <c r="XEZ3" s="13"/>
      <c r="XFA3" s="13"/>
      <c r="XFB3" s="13"/>
      <c r="XFC3" s="13"/>
      <c r="XFD3" s="13"/>
    </row>
    <row r="4" s="1" customFormat="1" ht="25" customHeight="1" spans="1:16384">
      <c r="A4" s="7"/>
      <c r="B4" s="7"/>
      <c r="C4" s="7" t="s">
        <v>8</v>
      </c>
      <c r="D4" s="7"/>
      <c r="E4" s="7" t="s">
        <v>9</v>
      </c>
      <c r="F4" s="7"/>
      <c r="G4" s="7" t="s">
        <v>10</v>
      </c>
      <c r="H4" s="7"/>
      <c r="I4" s="7" t="s">
        <v>11</v>
      </c>
      <c r="J4" s="7"/>
      <c r="K4" s="7"/>
      <c r="L4" s="7"/>
      <c r="M4" s="7" t="s">
        <v>12</v>
      </c>
      <c r="N4" s="7"/>
      <c r="O4" s="7"/>
      <c r="P4" s="7"/>
      <c r="Q4" s="7" t="s">
        <v>13</v>
      </c>
      <c r="R4" s="7"/>
      <c r="S4" s="7"/>
      <c r="T4" s="7"/>
      <c r="U4" s="9" t="s">
        <v>8</v>
      </c>
      <c r="V4" s="10"/>
      <c r="W4" s="9" t="s">
        <v>9</v>
      </c>
      <c r="X4" s="10"/>
      <c r="Y4" s="7" t="s">
        <v>10</v>
      </c>
      <c r="Z4" s="7"/>
      <c r="AA4" s="7" t="s">
        <v>14</v>
      </c>
      <c r="AB4" s="7"/>
      <c r="XEW4" s="13"/>
      <c r="XEX4" s="13"/>
      <c r="XEY4" s="13"/>
      <c r="XEZ4" s="13"/>
      <c r="XFA4" s="13"/>
      <c r="XFB4" s="13"/>
      <c r="XFC4" s="13"/>
      <c r="XFD4" s="13"/>
    </row>
    <row r="5" s="1" customFormat="1" ht="25" customHeight="1" spans="1:16384">
      <c r="A5" s="7"/>
      <c r="B5" s="7"/>
      <c r="C5" s="7" t="s">
        <v>15</v>
      </c>
      <c r="D5" s="7" t="s">
        <v>16</v>
      </c>
      <c r="E5" s="7" t="s">
        <v>15</v>
      </c>
      <c r="F5" s="7" t="s">
        <v>16</v>
      </c>
      <c r="G5" s="7" t="s">
        <v>15</v>
      </c>
      <c r="H5" s="7" t="s">
        <v>16</v>
      </c>
      <c r="I5" s="7" t="s">
        <v>17</v>
      </c>
      <c r="J5" s="7"/>
      <c r="K5" s="7" t="s">
        <v>18</v>
      </c>
      <c r="L5" s="7"/>
      <c r="M5" s="7" t="s">
        <v>17</v>
      </c>
      <c r="N5" s="7"/>
      <c r="O5" s="7" t="s">
        <v>18</v>
      </c>
      <c r="P5" s="7"/>
      <c r="Q5" s="7" t="s">
        <v>17</v>
      </c>
      <c r="R5" s="7"/>
      <c r="S5" s="7" t="s">
        <v>18</v>
      </c>
      <c r="T5" s="7"/>
      <c r="U5" s="7" t="s">
        <v>15</v>
      </c>
      <c r="V5" s="7" t="s">
        <v>16</v>
      </c>
      <c r="W5" s="7" t="s">
        <v>15</v>
      </c>
      <c r="X5" s="7" t="s">
        <v>16</v>
      </c>
      <c r="Y5" s="7" t="s">
        <v>15</v>
      </c>
      <c r="Z5" s="7" t="s">
        <v>16</v>
      </c>
      <c r="AA5" s="7" t="s">
        <v>15</v>
      </c>
      <c r="AB5" s="7" t="s">
        <v>16</v>
      </c>
      <c r="XEW5" s="13"/>
      <c r="XEX5" s="13"/>
      <c r="XEY5" s="13"/>
      <c r="XEZ5" s="13"/>
      <c r="XFA5" s="13"/>
      <c r="XFB5" s="13"/>
      <c r="XFC5" s="13"/>
      <c r="XFD5" s="13"/>
    </row>
    <row r="6" s="1" customFormat="1" ht="25" customHeight="1" spans="1:16384">
      <c r="A6" s="7"/>
      <c r="B6" s="7"/>
      <c r="C6" s="7"/>
      <c r="D6" s="7"/>
      <c r="E6" s="7"/>
      <c r="F6" s="7"/>
      <c r="G6" s="7"/>
      <c r="H6" s="7"/>
      <c r="I6" s="7" t="s">
        <v>15</v>
      </c>
      <c r="J6" s="7" t="s">
        <v>16</v>
      </c>
      <c r="K6" s="7" t="s">
        <v>15</v>
      </c>
      <c r="L6" s="7" t="s">
        <v>16</v>
      </c>
      <c r="M6" s="7" t="s">
        <v>15</v>
      </c>
      <c r="N6" s="7" t="s">
        <v>16</v>
      </c>
      <c r="O6" s="7" t="s">
        <v>15</v>
      </c>
      <c r="P6" s="7" t="s">
        <v>16</v>
      </c>
      <c r="Q6" s="7" t="s">
        <v>15</v>
      </c>
      <c r="R6" s="7" t="s">
        <v>16</v>
      </c>
      <c r="S6" s="7" t="s">
        <v>15</v>
      </c>
      <c r="T6" s="7" t="s">
        <v>16</v>
      </c>
      <c r="U6" s="7"/>
      <c r="V6" s="7"/>
      <c r="W6" s="7"/>
      <c r="X6" s="7"/>
      <c r="Y6" s="7"/>
      <c r="Z6" s="7"/>
      <c r="AA6" s="7"/>
      <c r="AB6" s="7"/>
      <c r="XEW6" s="13"/>
      <c r="XEX6" s="13"/>
      <c r="XEY6" s="13"/>
      <c r="XEZ6" s="13"/>
      <c r="XFA6" s="13"/>
      <c r="XFB6" s="13"/>
      <c r="XFC6" s="13"/>
      <c r="XFD6" s="13"/>
    </row>
    <row r="7" s="1" customFormat="1" ht="25" customHeight="1" spans="1:16384">
      <c r="A7" s="7">
        <v>1</v>
      </c>
      <c r="B7" s="7" t="s">
        <v>19</v>
      </c>
      <c r="C7" s="7">
        <v>313</v>
      </c>
      <c r="D7" s="7">
        <v>15650</v>
      </c>
      <c r="E7" s="7">
        <v>45</v>
      </c>
      <c r="F7" s="7">
        <v>5400</v>
      </c>
      <c r="G7" s="7">
        <v>1</v>
      </c>
      <c r="H7" s="7">
        <v>200</v>
      </c>
      <c r="I7" s="7">
        <v>1</v>
      </c>
      <c r="J7" s="7">
        <v>50</v>
      </c>
      <c r="K7" s="7">
        <v>3</v>
      </c>
      <c r="L7" s="7">
        <v>150</v>
      </c>
      <c r="M7" s="7">
        <v>1</v>
      </c>
      <c r="N7" s="7">
        <v>120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f t="shared" ref="U7:U18" si="0">(C7+I7)-K7</f>
        <v>311</v>
      </c>
      <c r="V7" s="7">
        <f t="shared" ref="V7:V18" si="1">U7*50</f>
        <v>15550</v>
      </c>
      <c r="W7" s="7">
        <f t="shared" ref="W7:W18" si="2">(E7+M7)-O7</f>
        <v>46</v>
      </c>
      <c r="X7" s="7">
        <f t="shared" ref="X7:X18" si="3">W7*120</f>
        <v>5520</v>
      </c>
      <c r="Y7" s="7">
        <f t="shared" ref="Y7:Y18" si="4">(G7+Q7)-S7</f>
        <v>1</v>
      </c>
      <c r="Z7" s="7">
        <f t="shared" ref="Z7:Z18" si="5">Y7*200</f>
        <v>200</v>
      </c>
      <c r="AA7" s="7">
        <f t="shared" ref="AA7:AA18" si="6">U7+W7+Y7</f>
        <v>358</v>
      </c>
      <c r="AB7" s="7">
        <f t="shared" ref="AB7:AB18" si="7">V7+X7+Z7</f>
        <v>21270</v>
      </c>
      <c r="AC7" s="1" t="s">
        <v>20</v>
      </c>
      <c r="XEW7" s="13"/>
      <c r="XEX7" s="13"/>
      <c r="XEY7" s="13"/>
      <c r="XEZ7" s="13"/>
      <c r="XFA7" s="13"/>
      <c r="XFB7" s="13"/>
      <c r="XFC7" s="13"/>
      <c r="XFD7" s="13"/>
    </row>
    <row r="8" s="1" customFormat="1" ht="25" customHeight="1" spans="1:16384">
      <c r="A8" s="7">
        <v>2</v>
      </c>
      <c r="B8" s="7" t="s">
        <v>21</v>
      </c>
      <c r="C8" s="7">
        <v>248</v>
      </c>
      <c r="D8" s="7">
        <v>12400</v>
      </c>
      <c r="E8" s="7">
        <v>35</v>
      </c>
      <c r="F8" s="7">
        <v>4200</v>
      </c>
      <c r="G8" s="7">
        <v>4</v>
      </c>
      <c r="H8" s="7">
        <v>800</v>
      </c>
      <c r="I8" s="7">
        <v>12</v>
      </c>
      <c r="J8" s="7">
        <v>600</v>
      </c>
      <c r="K8" s="7">
        <v>0</v>
      </c>
      <c r="L8" s="7">
        <v>0</v>
      </c>
      <c r="M8" s="7">
        <v>0</v>
      </c>
      <c r="N8" s="7">
        <v>0</v>
      </c>
      <c r="O8" s="7">
        <v>5</v>
      </c>
      <c r="P8" s="7">
        <v>600</v>
      </c>
      <c r="Q8" s="7">
        <v>0</v>
      </c>
      <c r="R8" s="7">
        <v>0</v>
      </c>
      <c r="S8" s="7">
        <v>0</v>
      </c>
      <c r="T8" s="7">
        <v>0</v>
      </c>
      <c r="U8" s="7">
        <v>256</v>
      </c>
      <c r="V8" s="7">
        <f t="shared" si="1"/>
        <v>12800</v>
      </c>
      <c r="W8" s="7">
        <v>30</v>
      </c>
      <c r="X8" s="7">
        <f t="shared" si="3"/>
        <v>3600</v>
      </c>
      <c r="Y8" s="7">
        <f t="shared" si="4"/>
        <v>4</v>
      </c>
      <c r="Z8" s="7">
        <f t="shared" si="5"/>
        <v>800</v>
      </c>
      <c r="AA8" s="7">
        <f t="shared" si="6"/>
        <v>290</v>
      </c>
      <c r="AB8" s="7">
        <f t="shared" si="7"/>
        <v>17200</v>
      </c>
      <c r="AC8" s="1" t="s">
        <v>20</v>
      </c>
      <c r="XEW8" s="13"/>
      <c r="XEX8" s="13"/>
      <c r="XEY8" s="13"/>
      <c r="XEZ8" s="13"/>
      <c r="XFA8" s="13"/>
      <c r="XFB8" s="13"/>
      <c r="XFC8" s="13"/>
      <c r="XFD8" s="13"/>
    </row>
    <row r="9" s="1" customFormat="1" ht="25" customHeight="1" spans="1:16384">
      <c r="A9" s="7">
        <v>3</v>
      </c>
      <c r="B9" s="7" t="s">
        <v>22</v>
      </c>
      <c r="C9" s="7">
        <v>475</v>
      </c>
      <c r="D9" s="7">
        <v>23750</v>
      </c>
      <c r="E9" s="7">
        <v>50</v>
      </c>
      <c r="F9" s="7">
        <v>6000</v>
      </c>
      <c r="G9" s="7">
        <v>12</v>
      </c>
      <c r="H9" s="7">
        <v>2400</v>
      </c>
      <c r="I9" s="7">
        <v>12</v>
      </c>
      <c r="J9" s="7">
        <v>600</v>
      </c>
      <c r="K9" s="7">
        <v>2</v>
      </c>
      <c r="L9" s="7">
        <v>100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f t="shared" si="0"/>
        <v>485</v>
      </c>
      <c r="V9" s="7">
        <f t="shared" si="1"/>
        <v>24250</v>
      </c>
      <c r="W9" s="7">
        <f t="shared" si="2"/>
        <v>50</v>
      </c>
      <c r="X9" s="7">
        <f t="shared" si="3"/>
        <v>6000</v>
      </c>
      <c r="Y9" s="7">
        <f t="shared" si="4"/>
        <v>12</v>
      </c>
      <c r="Z9" s="7">
        <f t="shared" si="5"/>
        <v>2400</v>
      </c>
      <c r="AA9" s="7">
        <f t="shared" si="6"/>
        <v>547</v>
      </c>
      <c r="AB9" s="7">
        <f t="shared" si="7"/>
        <v>32650</v>
      </c>
      <c r="AC9" s="1" t="s">
        <v>20</v>
      </c>
      <c r="XEW9" s="13"/>
      <c r="XEX9" s="13"/>
      <c r="XEY9" s="13"/>
      <c r="XEZ9" s="13"/>
      <c r="XFA9" s="13"/>
      <c r="XFB9" s="13"/>
      <c r="XFC9" s="13"/>
      <c r="XFD9" s="13"/>
    </row>
    <row r="10" s="1" customFormat="1" ht="25" customHeight="1" spans="1:16384">
      <c r="A10" s="7">
        <v>4</v>
      </c>
      <c r="B10" s="7" t="s">
        <v>23</v>
      </c>
      <c r="C10" s="7">
        <v>13</v>
      </c>
      <c r="D10" s="7">
        <v>650</v>
      </c>
      <c r="E10" s="7">
        <v>5</v>
      </c>
      <c r="F10" s="7">
        <v>600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f t="shared" si="0"/>
        <v>13</v>
      </c>
      <c r="V10" s="7">
        <f t="shared" si="1"/>
        <v>650</v>
      </c>
      <c r="W10" s="7">
        <f t="shared" si="2"/>
        <v>5</v>
      </c>
      <c r="X10" s="7">
        <f t="shared" si="3"/>
        <v>600</v>
      </c>
      <c r="Y10" s="7">
        <f t="shared" si="4"/>
        <v>0</v>
      </c>
      <c r="Z10" s="7">
        <f t="shared" si="5"/>
        <v>0</v>
      </c>
      <c r="AA10" s="7">
        <f t="shared" si="6"/>
        <v>18</v>
      </c>
      <c r="AB10" s="7">
        <f t="shared" si="7"/>
        <v>1250</v>
      </c>
      <c r="AC10" s="1" t="s">
        <v>20</v>
      </c>
      <c r="XEW10" s="13"/>
      <c r="XEX10" s="13"/>
      <c r="XEY10" s="13"/>
      <c r="XEZ10" s="13"/>
      <c r="XFA10" s="13"/>
      <c r="XFB10" s="13"/>
      <c r="XFC10" s="13"/>
      <c r="XFD10" s="13"/>
    </row>
    <row r="11" s="1" customFormat="1" ht="25" customHeight="1" spans="1:16384">
      <c r="A11" s="7">
        <v>5</v>
      </c>
      <c r="B11" s="7" t="s">
        <v>25</v>
      </c>
      <c r="C11" s="7">
        <v>239</v>
      </c>
      <c r="D11" s="7">
        <v>11950</v>
      </c>
      <c r="E11" s="7">
        <v>38</v>
      </c>
      <c r="F11" s="7">
        <v>4560</v>
      </c>
      <c r="G11" s="7">
        <v>4</v>
      </c>
      <c r="H11" s="7">
        <v>800</v>
      </c>
      <c r="I11" s="7">
        <v>8</v>
      </c>
      <c r="J11" s="7">
        <v>400</v>
      </c>
      <c r="K11" s="7">
        <v>1</v>
      </c>
      <c r="L11" s="7">
        <v>50</v>
      </c>
      <c r="M11" s="7">
        <v>0</v>
      </c>
      <c r="N11" s="7">
        <v>0</v>
      </c>
      <c r="O11" s="7">
        <v>3</v>
      </c>
      <c r="P11" s="7">
        <v>360</v>
      </c>
      <c r="Q11" s="7">
        <v>0</v>
      </c>
      <c r="R11" s="7">
        <v>0</v>
      </c>
      <c r="S11" s="7">
        <v>0</v>
      </c>
      <c r="T11" s="7">
        <v>0</v>
      </c>
      <c r="U11" s="7">
        <f t="shared" si="0"/>
        <v>246</v>
      </c>
      <c r="V11" s="7">
        <f t="shared" si="1"/>
        <v>12300</v>
      </c>
      <c r="W11" s="7">
        <f t="shared" si="2"/>
        <v>35</v>
      </c>
      <c r="X11" s="7">
        <f t="shared" si="3"/>
        <v>4200</v>
      </c>
      <c r="Y11" s="7">
        <f t="shared" si="4"/>
        <v>4</v>
      </c>
      <c r="Z11" s="7">
        <f t="shared" si="5"/>
        <v>800</v>
      </c>
      <c r="AA11" s="7">
        <f t="shared" si="6"/>
        <v>285</v>
      </c>
      <c r="AB11" s="7">
        <f t="shared" si="7"/>
        <v>17300</v>
      </c>
      <c r="AC11" s="1" t="s">
        <v>20</v>
      </c>
      <c r="XEW11" s="13"/>
      <c r="XEX11" s="13"/>
      <c r="XEY11" s="13"/>
      <c r="XEZ11" s="13"/>
      <c r="XFA11" s="13"/>
      <c r="XFB11" s="13"/>
      <c r="XFC11" s="13"/>
      <c r="XFD11" s="13"/>
    </row>
    <row r="12" s="1" customFormat="1" ht="25" customHeight="1" spans="1:16384">
      <c r="A12" s="7">
        <v>6</v>
      </c>
      <c r="B12" s="7" t="s">
        <v>26</v>
      </c>
      <c r="C12" s="7">
        <v>293</v>
      </c>
      <c r="D12" s="7">
        <v>14650</v>
      </c>
      <c r="E12" s="7">
        <v>60</v>
      </c>
      <c r="F12" s="7">
        <v>7200</v>
      </c>
      <c r="G12" s="7">
        <v>11</v>
      </c>
      <c r="H12" s="7">
        <v>2200</v>
      </c>
      <c r="I12" s="7">
        <v>32</v>
      </c>
      <c r="J12" s="7">
        <v>1600</v>
      </c>
      <c r="K12" s="7">
        <v>3</v>
      </c>
      <c r="L12" s="7">
        <v>150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f t="shared" si="0"/>
        <v>322</v>
      </c>
      <c r="V12" s="7">
        <f t="shared" si="1"/>
        <v>16100</v>
      </c>
      <c r="W12" s="7">
        <f t="shared" si="2"/>
        <v>60</v>
      </c>
      <c r="X12" s="7">
        <f t="shared" si="3"/>
        <v>7200</v>
      </c>
      <c r="Y12" s="7">
        <f t="shared" si="4"/>
        <v>11</v>
      </c>
      <c r="Z12" s="7">
        <f t="shared" si="5"/>
        <v>2200</v>
      </c>
      <c r="AA12" s="7">
        <f t="shared" si="6"/>
        <v>393</v>
      </c>
      <c r="AB12" s="7">
        <f t="shared" si="7"/>
        <v>25500</v>
      </c>
      <c r="AC12" s="1" t="s">
        <v>20</v>
      </c>
      <c r="XEW12" s="13"/>
      <c r="XEX12" s="13"/>
      <c r="XEY12" s="13"/>
      <c r="XEZ12" s="13"/>
      <c r="XFA12" s="13"/>
      <c r="XFB12" s="13"/>
      <c r="XFC12" s="13"/>
      <c r="XFD12" s="13"/>
    </row>
    <row r="13" s="1" customFormat="1" ht="25" customHeight="1" spans="1:16384">
      <c r="A13" s="7">
        <v>7</v>
      </c>
      <c r="B13" s="7" t="s">
        <v>27</v>
      </c>
      <c r="C13" s="7">
        <v>244</v>
      </c>
      <c r="D13" s="7">
        <v>12200</v>
      </c>
      <c r="E13" s="7">
        <v>26</v>
      </c>
      <c r="F13" s="7">
        <v>3120</v>
      </c>
      <c r="G13" s="7">
        <v>6</v>
      </c>
      <c r="H13" s="7">
        <v>1200</v>
      </c>
      <c r="I13" s="7">
        <v>17</v>
      </c>
      <c r="J13" s="7">
        <v>850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f t="shared" si="0"/>
        <v>261</v>
      </c>
      <c r="V13" s="7">
        <f t="shared" si="1"/>
        <v>13050</v>
      </c>
      <c r="W13" s="7">
        <f t="shared" si="2"/>
        <v>26</v>
      </c>
      <c r="X13" s="7">
        <f t="shared" si="3"/>
        <v>3120</v>
      </c>
      <c r="Y13" s="7">
        <f t="shared" si="4"/>
        <v>6</v>
      </c>
      <c r="Z13" s="7">
        <f t="shared" si="5"/>
        <v>1200</v>
      </c>
      <c r="AA13" s="7">
        <f t="shared" si="6"/>
        <v>293</v>
      </c>
      <c r="AB13" s="7">
        <f t="shared" si="7"/>
        <v>17370</v>
      </c>
      <c r="AC13" s="1" t="s">
        <v>20</v>
      </c>
      <c r="XEW13" s="13"/>
      <c r="XEX13" s="13"/>
      <c r="XEY13" s="13"/>
      <c r="XEZ13" s="13"/>
      <c r="XFA13" s="13"/>
      <c r="XFB13" s="13"/>
      <c r="XFC13" s="13"/>
      <c r="XFD13" s="13"/>
    </row>
    <row r="14" s="2" customFormat="1" ht="25" customHeight="1" spans="1:16384">
      <c r="A14" s="8">
        <v>8</v>
      </c>
      <c r="B14" s="8" t="s">
        <v>28</v>
      </c>
      <c r="C14" s="7">
        <v>192</v>
      </c>
      <c r="D14" s="7">
        <v>9600</v>
      </c>
      <c r="E14" s="7">
        <v>35</v>
      </c>
      <c r="F14" s="7">
        <v>4200</v>
      </c>
      <c r="G14" s="7">
        <v>7</v>
      </c>
      <c r="H14" s="7">
        <v>1400</v>
      </c>
      <c r="I14" s="8">
        <v>5</v>
      </c>
      <c r="J14" s="8">
        <v>250</v>
      </c>
      <c r="K14" s="8">
        <v>2</v>
      </c>
      <c r="L14" s="8">
        <v>100</v>
      </c>
      <c r="M14" s="8">
        <v>0</v>
      </c>
      <c r="N14" s="8">
        <v>0</v>
      </c>
      <c r="O14" s="8">
        <v>3</v>
      </c>
      <c r="P14" s="7">
        <v>360</v>
      </c>
      <c r="Q14" s="8">
        <v>0</v>
      </c>
      <c r="R14" s="8">
        <v>0</v>
      </c>
      <c r="S14" s="8">
        <v>0</v>
      </c>
      <c r="T14" s="8">
        <v>0</v>
      </c>
      <c r="U14" s="7">
        <f t="shared" si="0"/>
        <v>195</v>
      </c>
      <c r="V14" s="7">
        <f t="shared" si="1"/>
        <v>9750</v>
      </c>
      <c r="W14" s="7">
        <f t="shared" si="2"/>
        <v>32</v>
      </c>
      <c r="X14" s="7">
        <f t="shared" si="3"/>
        <v>3840</v>
      </c>
      <c r="Y14" s="7">
        <f t="shared" si="4"/>
        <v>7</v>
      </c>
      <c r="Z14" s="7">
        <f t="shared" si="5"/>
        <v>1400</v>
      </c>
      <c r="AA14" s="7">
        <f t="shared" si="6"/>
        <v>234</v>
      </c>
      <c r="AB14" s="7">
        <f t="shared" si="7"/>
        <v>14990</v>
      </c>
      <c r="AC14" s="1" t="s">
        <v>20</v>
      </c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  <c r="XES14" s="1"/>
      <c r="XET14" s="1"/>
      <c r="XEU14" s="1"/>
      <c r="XEV14" s="1"/>
      <c r="XEW14" s="13"/>
      <c r="XEX14" s="13"/>
      <c r="XEY14" s="13"/>
      <c r="XEZ14" s="13"/>
      <c r="XFA14" s="13"/>
      <c r="XFB14" s="13"/>
      <c r="XFC14" s="13"/>
      <c r="XFD14" s="13"/>
    </row>
    <row r="15" s="1" customFormat="1" ht="25" customHeight="1" spans="1:16384">
      <c r="A15" s="7">
        <v>9</v>
      </c>
      <c r="B15" s="7" t="s">
        <v>29</v>
      </c>
      <c r="C15" s="7">
        <v>70</v>
      </c>
      <c r="D15" s="7">
        <v>3500</v>
      </c>
      <c r="E15" s="7">
        <v>7</v>
      </c>
      <c r="F15" s="7">
        <v>840</v>
      </c>
      <c r="G15" s="7">
        <v>2</v>
      </c>
      <c r="H15" s="7">
        <v>400</v>
      </c>
      <c r="I15" s="7">
        <v>5</v>
      </c>
      <c r="J15" s="7">
        <v>600</v>
      </c>
      <c r="K15" s="7">
        <v>3</v>
      </c>
      <c r="L15" s="7">
        <v>150</v>
      </c>
      <c r="M15" s="7">
        <v>2</v>
      </c>
      <c r="N15" s="7">
        <v>240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f t="shared" si="0"/>
        <v>72</v>
      </c>
      <c r="V15" s="7">
        <f t="shared" si="1"/>
        <v>3600</v>
      </c>
      <c r="W15" s="7">
        <f t="shared" si="2"/>
        <v>9</v>
      </c>
      <c r="X15" s="7">
        <f t="shared" si="3"/>
        <v>1080</v>
      </c>
      <c r="Y15" s="7">
        <f t="shared" si="4"/>
        <v>2</v>
      </c>
      <c r="Z15" s="7">
        <f t="shared" si="5"/>
        <v>400</v>
      </c>
      <c r="AA15" s="7">
        <f t="shared" si="6"/>
        <v>83</v>
      </c>
      <c r="AB15" s="7">
        <f t="shared" si="7"/>
        <v>5080</v>
      </c>
      <c r="AC15" s="1" t="s">
        <v>20</v>
      </c>
      <c r="XEW15" s="13"/>
      <c r="XEX15" s="13"/>
      <c r="XEY15" s="13"/>
      <c r="XEZ15" s="13"/>
      <c r="XFA15" s="13"/>
      <c r="XFB15" s="13"/>
      <c r="XFC15" s="13"/>
      <c r="XFD15" s="13"/>
    </row>
    <row r="16" s="1" customFormat="1" ht="25" customHeight="1" spans="1:16384">
      <c r="A16" s="7">
        <v>10</v>
      </c>
      <c r="B16" s="7" t="s">
        <v>30</v>
      </c>
      <c r="C16" s="7">
        <v>144</v>
      </c>
      <c r="D16" s="7">
        <v>7200</v>
      </c>
      <c r="E16" s="7">
        <v>21</v>
      </c>
      <c r="F16" s="7">
        <v>2520</v>
      </c>
      <c r="G16" s="7">
        <v>2</v>
      </c>
      <c r="H16" s="7">
        <v>400</v>
      </c>
      <c r="I16" s="7">
        <v>0</v>
      </c>
      <c r="J16" s="7">
        <v>0</v>
      </c>
      <c r="K16" s="7">
        <v>2</v>
      </c>
      <c r="L16" s="7">
        <v>100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f t="shared" si="0"/>
        <v>142</v>
      </c>
      <c r="V16" s="7">
        <f t="shared" si="1"/>
        <v>7100</v>
      </c>
      <c r="W16" s="7">
        <f t="shared" si="2"/>
        <v>21</v>
      </c>
      <c r="X16" s="7">
        <f t="shared" si="3"/>
        <v>2520</v>
      </c>
      <c r="Y16" s="7">
        <f t="shared" si="4"/>
        <v>2</v>
      </c>
      <c r="Z16" s="7">
        <f t="shared" si="5"/>
        <v>400</v>
      </c>
      <c r="AA16" s="7">
        <f t="shared" si="6"/>
        <v>165</v>
      </c>
      <c r="AB16" s="7">
        <f t="shared" si="7"/>
        <v>10020</v>
      </c>
      <c r="AC16" s="1" t="s">
        <v>20</v>
      </c>
      <c r="XEW16" s="13"/>
      <c r="XEX16" s="13"/>
      <c r="XEY16" s="13"/>
      <c r="XEZ16" s="13"/>
      <c r="XFA16" s="13"/>
      <c r="XFB16" s="13"/>
      <c r="XFC16" s="13"/>
      <c r="XFD16" s="13"/>
    </row>
    <row r="17" s="1" customFormat="1" ht="25" customHeight="1" spans="1:16384">
      <c r="A17" s="7">
        <v>11</v>
      </c>
      <c r="B17" s="7" t="s">
        <v>31</v>
      </c>
      <c r="C17" s="7">
        <v>181</v>
      </c>
      <c r="D17" s="7">
        <v>9050</v>
      </c>
      <c r="E17" s="7">
        <v>26</v>
      </c>
      <c r="F17" s="7">
        <v>3120</v>
      </c>
      <c r="G17" s="7">
        <v>4</v>
      </c>
      <c r="H17" s="7">
        <v>800</v>
      </c>
      <c r="I17" s="7">
        <v>2</v>
      </c>
      <c r="J17" s="7">
        <v>100</v>
      </c>
      <c r="K17" s="7">
        <v>0</v>
      </c>
      <c r="L17" s="7">
        <v>0</v>
      </c>
      <c r="M17" s="7">
        <v>0</v>
      </c>
      <c r="N17" s="7">
        <v>0</v>
      </c>
      <c r="O17" s="7">
        <v>1</v>
      </c>
      <c r="P17" s="7">
        <v>120</v>
      </c>
      <c r="Q17" s="7">
        <v>0</v>
      </c>
      <c r="R17" s="7">
        <v>0</v>
      </c>
      <c r="S17" s="7">
        <v>0</v>
      </c>
      <c r="T17" s="7">
        <v>0</v>
      </c>
      <c r="U17" s="7">
        <f t="shared" si="0"/>
        <v>183</v>
      </c>
      <c r="V17" s="7">
        <f t="shared" si="1"/>
        <v>9150</v>
      </c>
      <c r="W17" s="7">
        <f t="shared" si="2"/>
        <v>25</v>
      </c>
      <c r="X17" s="7">
        <f t="shared" si="3"/>
        <v>3000</v>
      </c>
      <c r="Y17" s="7">
        <f t="shared" si="4"/>
        <v>4</v>
      </c>
      <c r="Z17" s="7">
        <f t="shared" si="5"/>
        <v>800</v>
      </c>
      <c r="AA17" s="7">
        <f t="shared" si="6"/>
        <v>212</v>
      </c>
      <c r="AB17" s="7">
        <f t="shared" si="7"/>
        <v>12950</v>
      </c>
      <c r="AC17" s="1" t="s">
        <v>20</v>
      </c>
      <c r="XEW17" s="13"/>
      <c r="XEX17" s="13"/>
      <c r="XEY17" s="13"/>
      <c r="XEZ17" s="13"/>
      <c r="XFA17" s="13"/>
      <c r="XFB17" s="13"/>
      <c r="XFC17" s="13"/>
      <c r="XFD17" s="13"/>
    </row>
    <row r="18" s="1" customFormat="1" ht="25" customHeight="1" spans="1:16384">
      <c r="A18" s="7">
        <v>12</v>
      </c>
      <c r="B18" s="7" t="s">
        <v>32</v>
      </c>
      <c r="C18" s="7">
        <v>157</v>
      </c>
      <c r="D18" s="7">
        <v>7850</v>
      </c>
      <c r="E18" s="7">
        <v>23</v>
      </c>
      <c r="F18" s="7">
        <v>2760</v>
      </c>
      <c r="G18" s="7">
        <v>4</v>
      </c>
      <c r="H18" s="7">
        <v>800</v>
      </c>
      <c r="I18" s="7">
        <v>11</v>
      </c>
      <c r="J18" s="7">
        <v>550</v>
      </c>
      <c r="K18" s="7">
        <v>1</v>
      </c>
      <c r="L18" s="7">
        <v>50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f t="shared" si="0"/>
        <v>167</v>
      </c>
      <c r="V18" s="7">
        <f t="shared" si="1"/>
        <v>8350</v>
      </c>
      <c r="W18" s="7">
        <f t="shared" si="2"/>
        <v>23</v>
      </c>
      <c r="X18" s="7">
        <f t="shared" si="3"/>
        <v>2760</v>
      </c>
      <c r="Y18" s="7">
        <f t="shared" si="4"/>
        <v>4</v>
      </c>
      <c r="Z18" s="7">
        <f t="shared" si="5"/>
        <v>800</v>
      </c>
      <c r="AA18" s="7">
        <f t="shared" si="6"/>
        <v>194</v>
      </c>
      <c r="AB18" s="7">
        <f t="shared" si="7"/>
        <v>11910</v>
      </c>
      <c r="AC18" s="1" t="s">
        <v>20</v>
      </c>
      <c r="XEW18" s="13"/>
      <c r="XEX18" s="13"/>
      <c r="XEY18" s="13"/>
      <c r="XEZ18" s="13"/>
      <c r="XFA18" s="13"/>
      <c r="XFB18" s="13"/>
      <c r="XFC18" s="13"/>
      <c r="XFD18" s="13"/>
    </row>
    <row r="19" s="1" customFormat="1" ht="25" customHeight="1" spans="1:16384">
      <c r="A19" s="9" t="s">
        <v>14</v>
      </c>
      <c r="B19" s="10"/>
      <c r="C19" s="7">
        <f t="shared" ref="C19:AB19" si="8">SUM(C7:C18)</f>
        <v>2569</v>
      </c>
      <c r="D19" s="7">
        <f t="shared" si="8"/>
        <v>128450</v>
      </c>
      <c r="E19" s="7">
        <f t="shared" si="8"/>
        <v>371</v>
      </c>
      <c r="F19" s="7">
        <f t="shared" si="8"/>
        <v>44520</v>
      </c>
      <c r="G19" s="7">
        <f t="shared" si="8"/>
        <v>57</v>
      </c>
      <c r="H19" s="7">
        <f t="shared" si="8"/>
        <v>11400</v>
      </c>
      <c r="I19" s="7">
        <f t="shared" si="8"/>
        <v>105</v>
      </c>
      <c r="J19" s="7">
        <f t="shared" si="8"/>
        <v>5600</v>
      </c>
      <c r="K19" s="7">
        <f t="shared" si="8"/>
        <v>17</v>
      </c>
      <c r="L19" s="7">
        <f t="shared" si="8"/>
        <v>850</v>
      </c>
      <c r="M19" s="7">
        <f t="shared" si="8"/>
        <v>3</v>
      </c>
      <c r="N19" s="7">
        <f t="shared" si="8"/>
        <v>360</v>
      </c>
      <c r="O19" s="7">
        <f t="shared" si="8"/>
        <v>12</v>
      </c>
      <c r="P19" s="7">
        <f t="shared" si="8"/>
        <v>1440</v>
      </c>
      <c r="Q19" s="7">
        <f t="shared" si="8"/>
        <v>0</v>
      </c>
      <c r="R19" s="7">
        <f t="shared" si="8"/>
        <v>0</v>
      </c>
      <c r="S19" s="7">
        <f t="shared" si="8"/>
        <v>0</v>
      </c>
      <c r="T19" s="7">
        <f t="shared" si="8"/>
        <v>0</v>
      </c>
      <c r="U19" s="7">
        <f t="shared" si="8"/>
        <v>2653</v>
      </c>
      <c r="V19" s="7">
        <f t="shared" si="8"/>
        <v>132650</v>
      </c>
      <c r="W19" s="7">
        <f t="shared" si="8"/>
        <v>362</v>
      </c>
      <c r="X19" s="7">
        <f t="shared" si="8"/>
        <v>43440</v>
      </c>
      <c r="Y19" s="7">
        <f t="shared" si="8"/>
        <v>57</v>
      </c>
      <c r="Z19" s="7">
        <f t="shared" si="8"/>
        <v>11400</v>
      </c>
      <c r="AA19" s="7">
        <f t="shared" si="8"/>
        <v>3072</v>
      </c>
      <c r="AB19" s="7">
        <f t="shared" si="8"/>
        <v>187490</v>
      </c>
      <c r="XEW19" s="13"/>
      <c r="XEX19" s="13"/>
      <c r="XEY19" s="13"/>
      <c r="XEZ19" s="13"/>
      <c r="XFA19" s="13"/>
      <c r="XFB19" s="13"/>
      <c r="XFC19" s="13"/>
      <c r="XFD19" s="13"/>
    </row>
    <row r="20" s="1" customFormat="1" ht="25" customHeight="1" spans="1:16384">
      <c r="A20" s="11"/>
      <c r="B20" s="11" t="s">
        <v>33</v>
      </c>
      <c r="C20" s="11"/>
      <c r="D20" s="11"/>
      <c r="E20" s="11"/>
      <c r="F20" s="11"/>
      <c r="G20" s="12" t="s">
        <v>34</v>
      </c>
      <c r="H20" s="12"/>
      <c r="I20" s="12"/>
      <c r="J20" s="12"/>
      <c r="K20" s="12"/>
      <c r="L20" s="12"/>
      <c r="M20" s="12"/>
      <c r="N20" s="12"/>
      <c r="O20" s="12"/>
      <c r="P20" s="12"/>
      <c r="Q20" s="11"/>
      <c r="R20" s="11"/>
      <c r="S20" s="11"/>
      <c r="T20" s="11"/>
      <c r="U20" s="11"/>
      <c r="V20" s="11"/>
      <c r="W20" s="12" t="s">
        <v>35</v>
      </c>
      <c r="X20" s="12"/>
      <c r="Y20" s="12"/>
      <c r="Z20" s="11"/>
      <c r="AA20" s="11"/>
      <c r="AB20" s="11"/>
      <c r="XEW20" s="13"/>
      <c r="XEX20" s="13"/>
      <c r="XEY20" s="13"/>
      <c r="XEZ20" s="13"/>
      <c r="XFA20" s="13"/>
      <c r="XFB20" s="13"/>
      <c r="XFC20" s="13"/>
      <c r="XFD20" s="13"/>
    </row>
  </sheetData>
  <mergeCells count="42">
    <mergeCell ref="A1:AB1"/>
    <mergeCell ref="A2:C2"/>
    <mergeCell ref="I2:T2"/>
    <mergeCell ref="X2:AB2"/>
    <mergeCell ref="C3:H3"/>
    <mergeCell ref="I3:T3"/>
    <mergeCell ref="U3:AB3"/>
    <mergeCell ref="C4:D4"/>
    <mergeCell ref="E4:F4"/>
    <mergeCell ref="G4:H4"/>
    <mergeCell ref="I4:L4"/>
    <mergeCell ref="M4:P4"/>
    <mergeCell ref="Q4:T4"/>
    <mergeCell ref="U4:V4"/>
    <mergeCell ref="W4:X4"/>
    <mergeCell ref="Y4:Z4"/>
    <mergeCell ref="AA4:AB4"/>
    <mergeCell ref="I5:J5"/>
    <mergeCell ref="K5:L5"/>
    <mergeCell ref="M5:N5"/>
    <mergeCell ref="O5:P5"/>
    <mergeCell ref="Q5:R5"/>
    <mergeCell ref="S5:T5"/>
    <mergeCell ref="A19:B19"/>
    <mergeCell ref="G20:P20"/>
    <mergeCell ref="W20:Y20"/>
    <mergeCell ref="A3:A6"/>
    <mergeCell ref="B3:B6"/>
    <mergeCell ref="C5:C6"/>
    <mergeCell ref="D5:D6"/>
    <mergeCell ref="E5:E6"/>
    <mergeCell ref="F5:F6"/>
    <mergeCell ref="G5:G6"/>
    <mergeCell ref="H5:H6"/>
    <mergeCell ref="U5:U6"/>
    <mergeCell ref="V5:V6"/>
    <mergeCell ref="W5:W6"/>
    <mergeCell ref="X5:X6"/>
    <mergeCell ref="Y5:Y6"/>
    <mergeCell ref="Z5:Z6"/>
    <mergeCell ref="AA5:AA6"/>
    <mergeCell ref="AB5:AB6"/>
  </mergeCells>
  <printOptions horizontalCentered="1"/>
  <pageMargins left="0.751388888888889" right="0.751388888888889" top="1" bottom="1" header="0.5" footer="0.5"/>
  <pageSetup paperSize="9" scale="59" orientation="landscape" horizontalDpi="600"/>
  <headerFooter/>
  <colBreaks count="1" manualBreakCount="1">
    <brk id="2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0"/>
  <sheetViews>
    <sheetView view="pageBreakPreview" zoomScaleNormal="100" workbookViewId="0">
      <selection activeCell="AD11" sqref="AD11"/>
    </sheetView>
  </sheetViews>
  <sheetFormatPr defaultColWidth="8.725" defaultRowHeight="24" customHeight="1"/>
  <cols>
    <col min="1" max="1" width="5.44166666666667" style="1" customWidth="1"/>
    <col min="2" max="2" width="16.3333333333333" style="1" customWidth="1"/>
    <col min="3" max="3" width="6.10833333333333" style="1" customWidth="1"/>
    <col min="4" max="4" width="7.225" style="1" customWidth="1"/>
    <col min="5" max="21" width="6.10833333333333" style="1" customWidth="1"/>
    <col min="22" max="22" width="8" style="1" customWidth="1"/>
    <col min="23" max="27" width="6.10833333333333" style="1" customWidth="1"/>
    <col min="28" max="28" width="7" style="1" customWidth="1"/>
    <col min="29" max="29" width="16.4416666666667" style="1" hidden="1" customWidth="1"/>
    <col min="30" max="33" width="8.725" style="1"/>
    <col min="34" max="34" width="8.38333333333333" style="1" customWidth="1"/>
    <col min="35" max="16376" width="8.725" style="1"/>
    <col min="16377" max="16384" width="8.725" style="3"/>
  </cols>
  <sheetData>
    <row r="1" s="1" customFormat="1" ht="32" customHeight="1" spans="1:16384">
      <c r="A1" s="17" t="s">
        <v>38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XEW1" s="13"/>
      <c r="XEX1" s="13"/>
      <c r="XEY1" s="13"/>
      <c r="XEZ1" s="13"/>
      <c r="XFA1" s="13"/>
      <c r="XFB1" s="13"/>
      <c r="XFC1" s="13"/>
      <c r="XFD1" s="13"/>
    </row>
    <row r="2" s="1" customFormat="1" ht="23" customHeight="1" spans="1:16384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 t="s">
        <v>39</v>
      </c>
      <c r="Y2" s="12"/>
      <c r="Z2" s="12"/>
      <c r="AA2" s="12"/>
      <c r="AB2" s="12"/>
      <c r="XEW2" s="13"/>
      <c r="XEX2" s="13"/>
      <c r="XEY2" s="13"/>
      <c r="XEZ2" s="13"/>
      <c r="XFA2" s="13"/>
      <c r="XFB2" s="13"/>
      <c r="XFC2" s="13"/>
      <c r="XFD2" s="13"/>
    </row>
    <row r="3" s="1" customFormat="1" ht="25" customHeight="1" spans="1:16384">
      <c r="A3" s="7" t="s">
        <v>40</v>
      </c>
      <c r="B3" s="7" t="s">
        <v>4</v>
      </c>
      <c r="C3" s="7" t="s">
        <v>5</v>
      </c>
      <c r="D3" s="7"/>
      <c r="E3" s="7"/>
      <c r="F3" s="7"/>
      <c r="G3" s="7"/>
      <c r="H3" s="7"/>
      <c r="I3" s="7" t="s">
        <v>6</v>
      </c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 t="s">
        <v>7</v>
      </c>
      <c r="V3" s="7"/>
      <c r="W3" s="7"/>
      <c r="X3" s="7"/>
      <c r="Y3" s="7"/>
      <c r="Z3" s="7"/>
      <c r="AA3" s="7"/>
      <c r="AB3" s="7"/>
      <c r="XEW3" s="13"/>
      <c r="XEX3" s="13"/>
      <c r="XEY3" s="13"/>
      <c r="XEZ3" s="13"/>
      <c r="XFA3" s="13"/>
      <c r="XFB3" s="13"/>
      <c r="XFC3" s="13"/>
      <c r="XFD3" s="13"/>
    </row>
    <row r="4" s="1" customFormat="1" ht="25" customHeight="1" spans="1:16384">
      <c r="A4" s="7"/>
      <c r="B4" s="7"/>
      <c r="C4" s="7" t="s">
        <v>8</v>
      </c>
      <c r="D4" s="7"/>
      <c r="E4" s="7" t="s">
        <v>9</v>
      </c>
      <c r="F4" s="7"/>
      <c r="G4" s="7" t="s">
        <v>10</v>
      </c>
      <c r="H4" s="7"/>
      <c r="I4" s="7" t="s">
        <v>11</v>
      </c>
      <c r="J4" s="7"/>
      <c r="K4" s="7"/>
      <c r="L4" s="7"/>
      <c r="M4" s="7" t="s">
        <v>12</v>
      </c>
      <c r="N4" s="7"/>
      <c r="O4" s="7"/>
      <c r="P4" s="7"/>
      <c r="Q4" s="7" t="s">
        <v>13</v>
      </c>
      <c r="R4" s="7"/>
      <c r="S4" s="7"/>
      <c r="T4" s="7"/>
      <c r="U4" s="9" t="s">
        <v>8</v>
      </c>
      <c r="V4" s="10"/>
      <c r="W4" s="9" t="s">
        <v>9</v>
      </c>
      <c r="X4" s="10"/>
      <c r="Y4" s="7" t="s">
        <v>10</v>
      </c>
      <c r="Z4" s="7"/>
      <c r="AA4" s="7" t="s">
        <v>14</v>
      </c>
      <c r="AB4" s="7"/>
      <c r="XEW4" s="13"/>
      <c r="XEX4" s="13"/>
      <c r="XEY4" s="13"/>
      <c r="XEZ4" s="13"/>
      <c r="XFA4" s="13"/>
      <c r="XFB4" s="13"/>
      <c r="XFC4" s="13"/>
      <c r="XFD4" s="13"/>
    </row>
    <row r="5" s="1" customFormat="1" ht="25" customHeight="1" spans="1:16384">
      <c r="A5" s="7"/>
      <c r="B5" s="7"/>
      <c r="C5" s="7" t="s">
        <v>15</v>
      </c>
      <c r="D5" s="7" t="s">
        <v>16</v>
      </c>
      <c r="E5" s="7" t="s">
        <v>15</v>
      </c>
      <c r="F5" s="7" t="s">
        <v>16</v>
      </c>
      <c r="G5" s="7" t="s">
        <v>15</v>
      </c>
      <c r="H5" s="7" t="s">
        <v>16</v>
      </c>
      <c r="I5" s="7" t="s">
        <v>17</v>
      </c>
      <c r="J5" s="7"/>
      <c r="K5" s="7" t="s">
        <v>18</v>
      </c>
      <c r="L5" s="7"/>
      <c r="M5" s="7" t="s">
        <v>17</v>
      </c>
      <c r="N5" s="7"/>
      <c r="O5" s="7" t="s">
        <v>18</v>
      </c>
      <c r="P5" s="7"/>
      <c r="Q5" s="7" t="s">
        <v>17</v>
      </c>
      <c r="R5" s="7"/>
      <c r="S5" s="7" t="s">
        <v>18</v>
      </c>
      <c r="T5" s="7"/>
      <c r="U5" s="7" t="s">
        <v>15</v>
      </c>
      <c r="V5" s="7" t="s">
        <v>16</v>
      </c>
      <c r="W5" s="7" t="s">
        <v>15</v>
      </c>
      <c r="X5" s="7" t="s">
        <v>16</v>
      </c>
      <c r="Y5" s="7" t="s">
        <v>15</v>
      </c>
      <c r="Z5" s="7" t="s">
        <v>16</v>
      </c>
      <c r="AA5" s="7" t="s">
        <v>15</v>
      </c>
      <c r="AB5" s="7" t="s">
        <v>16</v>
      </c>
      <c r="XEW5" s="13"/>
      <c r="XEX5" s="13"/>
      <c r="XEY5" s="13"/>
      <c r="XEZ5" s="13"/>
      <c r="XFA5" s="13"/>
      <c r="XFB5" s="13"/>
      <c r="XFC5" s="13"/>
      <c r="XFD5" s="13"/>
    </row>
    <row r="6" s="1" customFormat="1" ht="25" customHeight="1" spans="1:16384">
      <c r="A6" s="7"/>
      <c r="B6" s="7"/>
      <c r="C6" s="7"/>
      <c r="D6" s="7"/>
      <c r="E6" s="7"/>
      <c r="F6" s="7"/>
      <c r="G6" s="7"/>
      <c r="H6" s="7"/>
      <c r="I6" s="7" t="s">
        <v>15</v>
      </c>
      <c r="J6" s="7" t="s">
        <v>16</v>
      </c>
      <c r="K6" s="7" t="s">
        <v>15</v>
      </c>
      <c r="L6" s="7" t="s">
        <v>16</v>
      </c>
      <c r="M6" s="7" t="s">
        <v>15</v>
      </c>
      <c r="N6" s="7" t="s">
        <v>16</v>
      </c>
      <c r="O6" s="7" t="s">
        <v>15</v>
      </c>
      <c r="P6" s="7" t="s">
        <v>16</v>
      </c>
      <c r="Q6" s="7" t="s">
        <v>15</v>
      </c>
      <c r="R6" s="7" t="s">
        <v>16</v>
      </c>
      <c r="S6" s="7" t="s">
        <v>15</v>
      </c>
      <c r="T6" s="7" t="s">
        <v>16</v>
      </c>
      <c r="U6" s="7"/>
      <c r="V6" s="7"/>
      <c r="W6" s="7"/>
      <c r="X6" s="7"/>
      <c r="Y6" s="7"/>
      <c r="Z6" s="7"/>
      <c r="AA6" s="7"/>
      <c r="AB6" s="7"/>
      <c r="XEW6" s="13"/>
      <c r="XEX6" s="13"/>
      <c r="XEY6" s="13"/>
      <c r="XEZ6" s="13"/>
      <c r="XFA6" s="13"/>
      <c r="XFB6" s="13"/>
      <c r="XFC6" s="13"/>
      <c r="XFD6" s="13"/>
    </row>
    <row r="7" s="1" customFormat="1" ht="25" customHeight="1" spans="1:16384">
      <c r="A7" s="7">
        <v>1</v>
      </c>
      <c r="B7" s="7" t="s">
        <v>19</v>
      </c>
      <c r="C7" s="7">
        <v>315</v>
      </c>
      <c r="D7" s="7">
        <v>15750</v>
      </c>
      <c r="E7" s="7">
        <v>40</v>
      </c>
      <c r="F7" s="7">
        <v>4800</v>
      </c>
      <c r="G7" s="7">
        <v>1</v>
      </c>
      <c r="H7" s="7">
        <v>200</v>
      </c>
      <c r="I7" s="7">
        <v>3</v>
      </c>
      <c r="J7" s="7">
        <v>150</v>
      </c>
      <c r="K7" s="7">
        <v>6</v>
      </c>
      <c r="L7" s="7">
        <v>300</v>
      </c>
      <c r="M7" s="7">
        <v>5</v>
      </c>
      <c r="N7" s="7">
        <v>600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f t="shared" ref="U7:U18" si="0">(C7+I7)-K7</f>
        <v>312</v>
      </c>
      <c r="V7" s="7">
        <f t="shared" ref="V7:V18" si="1">U7*50</f>
        <v>15600</v>
      </c>
      <c r="W7" s="7">
        <f t="shared" ref="W7:W18" si="2">(E7+M7)-O7</f>
        <v>45</v>
      </c>
      <c r="X7" s="7">
        <f t="shared" ref="X7:X18" si="3">W7*120</f>
        <v>5400</v>
      </c>
      <c r="Y7" s="7">
        <f t="shared" ref="Y7:Y18" si="4">(G7+Q7)-S7</f>
        <v>1</v>
      </c>
      <c r="Z7" s="7">
        <f t="shared" ref="Z7:Z18" si="5">Y7*200</f>
        <v>200</v>
      </c>
      <c r="AA7" s="7">
        <f t="shared" ref="AA7:AA18" si="6">U7+W7+Y7</f>
        <v>358</v>
      </c>
      <c r="AB7" s="7">
        <f t="shared" ref="AB7:AB18" si="7">V7+X7+Z7</f>
        <v>21200</v>
      </c>
      <c r="AC7" s="1" t="s">
        <v>20</v>
      </c>
      <c r="XEW7" s="13"/>
      <c r="XEX7" s="13"/>
      <c r="XEY7" s="13"/>
      <c r="XEZ7" s="13"/>
      <c r="XFA7" s="13"/>
      <c r="XFB7" s="13"/>
      <c r="XFC7" s="13"/>
      <c r="XFD7" s="13"/>
    </row>
    <row r="8" s="1" customFormat="1" ht="25" customHeight="1" spans="1:16384">
      <c r="A8" s="7">
        <v>2</v>
      </c>
      <c r="B8" s="7" t="s">
        <v>21</v>
      </c>
      <c r="C8" s="7">
        <v>249</v>
      </c>
      <c r="D8" s="7">
        <v>12450</v>
      </c>
      <c r="E8" s="7">
        <v>21</v>
      </c>
      <c r="F8" s="7">
        <v>2520</v>
      </c>
      <c r="G8" s="7">
        <v>2</v>
      </c>
      <c r="H8" s="7">
        <v>400</v>
      </c>
      <c r="I8" s="7">
        <v>8</v>
      </c>
      <c r="J8" s="7">
        <v>400</v>
      </c>
      <c r="K8" s="7">
        <v>19</v>
      </c>
      <c r="L8" s="7">
        <v>950</v>
      </c>
      <c r="M8" s="7">
        <v>16</v>
      </c>
      <c r="N8" s="7">
        <v>800</v>
      </c>
      <c r="O8" s="7">
        <v>2</v>
      </c>
      <c r="P8" s="7">
        <v>100</v>
      </c>
      <c r="Q8" s="7">
        <v>2</v>
      </c>
      <c r="R8" s="7">
        <v>400</v>
      </c>
      <c r="S8" s="7">
        <v>0</v>
      </c>
      <c r="T8" s="7">
        <v>0</v>
      </c>
      <c r="U8" s="7">
        <f t="shared" si="0"/>
        <v>238</v>
      </c>
      <c r="V8" s="7">
        <f t="shared" si="1"/>
        <v>11900</v>
      </c>
      <c r="W8" s="7">
        <f t="shared" si="2"/>
        <v>35</v>
      </c>
      <c r="X8" s="7">
        <f t="shared" si="3"/>
        <v>4200</v>
      </c>
      <c r="Y8" s="7">
        <f t="shared" si="4"/>
        <v>4</v>
      </c>
      <c r="Z8" s="7">
        <f t="shared" si="5"/>
        <v>800</v>
      </c>
      <c r="AA8" s="7">
        <f t="shared" si="6"/>
        <v>277</v>
      </c>
      <c r="AB8" s="7">
        <f t="shared" si="7"/>
        <v>16900</v>
      </c>
      <c r="AC8" s="1" t="s">
        <v>20</v>
      </c>
      <c r="XEW8" s="13"/>
      <c r="XEX8" s="13"/>
      <c r="XEY8" s="13"/>
      <c r="XEZ8" s="13"/>
      <c r="XFA8" s="13"/>
      <c r="XFB8" s="13"/>
      <c r="XFC8" s="13"/>
      <c r="XFD8" s="13"/>
    </row>
    <row r="9" s="1" customFormat="1" ht="25" customHeight="1" spans="1:16384">
      <c r="A9" s="7">
        <v>3</v>
      </c>
      <c r="B9" s="7" t="s">
        <v>22</v>
      </c>
      <c r="C9" s="7">
        <v>464</v>
      </c>
      <c r="D9" s="7">
        <v>23200</v>
      </c>
      <c r="E9" s="7">
        <v>51</v>
      </c>
      <c r="F9" s="7">
        <v>6120</v>
      </c>
      <c r="G9" s="7">
        <v>11</v>
      </c>
      <c r="H9" s="7">
        <v>2200</v>
      </c>
      <c r="I9" s="7">
        <v>16</v>
      </c>
      <c r="J9" s="7">
        <v>800</v>
      </c>
      <c r="K9" s="7">
        <v>12</v>
      </c>
      <c r="L9" s="7">
        <v>600</v>
      </c>
      <c r="M9" s="7">
        <v>1</v>
      </c>
      <c r="N9" s="7">
        <v>120</v>
      </c>
      <c r="O9" s="7">
        <v>2</v>
      </c>
      <c r="P9" s="7">
        <v>240</v>
      </c>
      <c r="Q9" s="7">
        <v>1</v>
      </c>
      <c r="R9" s="7">
        <v>200</v>
      </c>
      <c r="S9" s="7">
        <v>0</v>
      </c>
      <c r="T9" s="7">
        <v>0</v>
      </c>
      <c r="U9" s="7">
        <f t="shared" si="0"/>
        <v>468</v>
      </c>
      <c r="V9" s="7">
        <f t="shared" si="1"/>
        <v>23400</v>
      </c>
      <c r="W9" s="7">
        <f t="shared" si="2"/>
        <v>50</v>
      </c>
      <c r="X9" s="7">
        <f t="shared" si="3"/>
        <v>6000</v>
      </c>
      <c r="Y9" s="7">
        <f t="shared" si="4"/>
        <v>12</v>
      </c>
      <c r="Z9" s="7">
        <f t="shared" si="5"/>
        <v>2400</v>
      </c>
      <c r="AA9" s="7">
        <f t="shared" si="6"/>
        <v>530</v>
      </c>
      <c r="AB9" s="7">
        <f t="shared" si="7"/>
        <v>31800</v>
      </c>
      <c r="AC9" s="1" t="s">
        <v>20</v>
      </c>
      <c r="XEW9" s="13"/>
      <c r="XEX9" s="13"/>
      <c r="XEY9" s="13"/>
      <c r="XEZ9" s="13"/>
      <c r="XFA9" s="13"/>
      <c r="XFB9" s="13"/>
      <c r="XFC9" s="13"/>
      <c r="XFD9" s="13"/>
    </row>
    <row r="10" s="1" customFormat="1" ht="25" customHeight="1" spans="1:16384">
      <c r="A10" s="7">
        <v>4</v>
      </c>
      <c r="B10" s="7" t="s">
        <v>23</v>
      </c>
      <c r="C10" s="7">
        <v>14</v>
      </c>
      <c r="D10" s="7">
        <v>700</v>
      </c>
      <c r="E10" s="7">
        <v>5</v>
      </c>
      <c r="F10" s="7">
        <v>600</v>
      </c>
      <c r="G10" s="7">
        <v>0</v>
      </c>
      <c r="H10" s="7">
        <v>0</v>
      </c>
      <c r="I10" s="7">
        <v>0</v>
      </c>
      <c r="J10" s="7">
        <v>0</v>
      </c>
      <c r="K10" s="7">
        <v>1</v>
      </c>
      <c r="L10" s="7">
        <v>50</v>
      </c>
      <c r="M10" s="7">
        <v>0</v>
      </c>
      <c r="N10" s="7">
        <v>0</v>
      </c>
      <c r="O10" s="7">
        <v>0</v>
      </c>
      <c r="P10" s="12">
        <v>0</v>
      </c>
      <c r="Q10" s="7">
        <v>0</v>
      </c>
      <c r="R10" s="7">
        <v>0</v>
      </c>
      <c r="S10" s="7">
        <v>0</v>
      </c>
      <c r="T10" s="12">
        <v>0</v>
      </c>
      <c r="U10" s="7">
        <f t="shared" si="0"/>
        <v>13</v>
      </c>
      <c r="V10" s="7">
        <f t="shared" si="1"/>
        <v>650</v>
      </c>
      <c r="W10" s="7">
        <f t="shared" si="2"/>
        <v>5</v>
      </c>
      <c r="X10" s="7">
        <f t="shared" si="3"/>
        <v>600</v>
      </c>
      <c r="Y10" s="7">
        <f t="shared" si="4"/>
        <v>0</v>
      </c>
      <c r="Z10" s="7">
        <f t="shared" si="5"/>
        <v>0</v>
      </c>
      <c r="AA10" s="7">
        <f t="shared" si="6"/>
        <v>18</v>
      </c>
      <c r="AB10" s="7">
        <f t="shared" si="7"/>
        <v>1250</v>
      </c>
      <c r="AC10" s="1" t="s">
        <v>24</v>
      </c>
      <c r="XEW10" s="13"/>
      <c r="XEX10" s="13"/>
      <c r="XEY10" s="13"/>
      <c r="XEZ10" s="13"/>
      <c r="XFA10" s="13"/>
      <c r="XFB10" s="13"/>
      <c r="XFC10" s="13"/>
      <c r="XFD10" s="13"/>
    </row>
    <row r="11" s="1" customFormat="1" ht="25" customHeight="1" spans="1:16384">
      <c r="A11" s="7">
        <v>5</v>
      </c>
      <c r="B11" s="7" t="s">
        <v>25</v>
      </c>
      <c r="C11" s="7">
        <v>223</v>
      </c>
      <c r="D11" s="7">
        <v>11150</v>
      </c>
      <c r="E11" s="7">
        <v>39</v>
      </c>
      <c r="F11" s="7">
        <v>4680</v>
      </c>
      <c r="G11" s="7">
        <v>4</v>
      </c>
      <c r="H11" s="7">
        <v>800</v>
      </c>
      <c r="I11" s="7">
        <v>11</v>
      </c>
      <c r="J11" s="7">
        <v>550</v>
      </c>
      <c r="K11" s="7">
        <v>4</v>
      </c>
      <c r="L11" s="7">
        <v>200</v>
      </c>
      <c r="M11" s="7">
        <v>0</v>
      </c>
      <c r="N11" s="7">
        <v>0</v>
      </c>
      <c r="O11" s="7">
        <v>4</v>
      </c>
      <c r="P11" s="7">
        <v>480</v>
      </c>
      <c r="Q11" s="7">
        <v>0</v>
      </c>
      <c r="R11" s="7">
        <v>0</v>
      </c>
      <c r="S11" s="7">
        <v>0</v>
      </c>
      <c r="T11" s="7">
        <v>0</v>
      </c>
      <c r="U11" s="7">
        <f t="shared" si="0"/>
        <v>230</v>
      </c>
      <c r="V11" s="7">
        <f t="shared" si="1"/>
        <v>11500</v>
      </c>
      <c r="W11" s="7">
        <f t="shared" si="2"/>
        <v>35</v>
      </c>
      <c r="X11" s="7">
        <f t="shared" si="3"/>
        <v>4200</v>
      </c>
      <c r="Y11" s="7">
        <f t="shared" si="4"/>
        <v>4</v>
      </c>
      <c r="Z11" s="7">
        <f t="shared" si="5"/>
        <v>800</v>
      </c>
      <c r="AA11" s="7">
        <f t="shared" si="6"/>
        <v>269</v>
      </c>
      <c r="AB11" s="7">
        <f t="shared" si="7"/>
        <v>16500</v>
      </c>
      <c r="AC11" s="1" t="s">
        <v>20</v>
      </c>
      <c r="XEW11" s="13"/>
      <c r="XEX11" s="13"/>
      <c r="XEY11" s="13"/>
      <c r="XEZ11" s="13"/>
      <c r="XFA11" s="13"/>
      <c r="XFB11" s="13"/>
      <c r="XFC11" s="13"/>
      <c r="XFD11" s="13"/>
    </row>
    <row r="12" s="1" customFormat="1" ht="25" customHeight="1" spans="1:16384">
      <c r="A12" s="7">
        <v>6</v>
      </c>
      <c r="B12" s="7" t="s">
        <v>26</v>
      </c>
      <c r="C12" s="7">
        <v>278</v>
      </c>
      <c r="D12" s="7">
        <v>13900</v>
      </c>
      <c r="E12" s="7">
        <v>60</v>
      </c>
      <c r="F12" s="7">
        <v>7200</v>
      </c>
      <c r="G12" s="7">
        <v>11</v>
      </c>
      <c r="H12" s="7">
        <v>2200</v>
      </c>
      <c r="I12" s="7">
        <v>15</v>
      </c>
      <c r="J12" s="7">
        <v>750</v>
      </c>
      <c r="K12" s="7">
        <v>3</v>
      </c>
      <c r="L12" s="7">
        <v>150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f t="shared" si="0"/>
        <v>290</v>
      </c>
      <c r="V12" s="7">
        <f t="shared" si="1"/>
        <v>14500</v>
      </c>
      <c r="W12" s="7">
        <f t="shared" si="2"/>
        <v>60</v>
      </c>
      <c r="X12" s="7">
        <f t="shared" si="3"/>
        <v>7200</v>
      </c>
      <c r="Y12" s="7">
        <f t="shared" si="4"/>
        <v>11</v>
      </c>
      <c r="Z12" s="7">
        <f t="shared" si="5"/>
        <v>2200</v>
      </c>
      <c r="AA12" s="7">
        <f t="shared" si="6"/>
        <v>361</v>
      </c>
      <c r="AB12" s="7">
        <f t="shared" si="7"/>
        <v>23900</v>
      </c>
      <c r="AC12" s="1" t="s">
        <v>20</v>
      </c>
      <c r="XEW12" s="13"/>
      <c r="XEX12" s="13"/>
      <c r="XEY12" s="13"/>
      <c r="XEZ12" s="13"/>
      <c r="XFA12" s="13"/>
      <c r="XFB12" s="13"/>
      <c r="XFC12" s="13"/>
      <c r="XFD12" s="13"/>
    </row>
    <row r="13" s="1" customFormat="1" ht="25" customHeight="1" spans="1:16384">
      <c r="A13" s="7">
        <v>7</v>
      </c>
      <c r="B13" s="7" t="s">
        <v>27</v>
      </c>
      <c r="C13" s="7">
        <v>230</v>
      </c>
      <c r="D13" s="7">
        <v>11500</v>
      </c>
      <c r="E13" s="7">
        <v>27</v>
      </c>
      <c r="F13" s="7">
        <v>3240</v>
      </c>
      <c r="G13" s="7">
        <v>6</v>
      </c>
      <c r="H13" s="7">
        <v>1200</v>
      </c>
      <c r="I13" s="7">
        <v>9</v>
      </c>
      <c r="J13" s="7">
        <v>450</v>
      </c>
      <c r="K13" s="7">
        <v>7</v>
      </c>
      <c r="L13" s="7">
        <v>350</v>
      </c>
      <c r="M13" s="7">
        <v>0</v>
      </c>
      <c r="N13" s="7">
        <v>0</v>
      </c>
      <c r="O13" s="7">
        <v>1</v>
      </c>
      <c r="P13" s="7">
        <v>120</v>
      </c>
      <c r="Q13" s="7">
        <v>0</v>
      </c>
      <c r="R13" s="7">
        <v>0</v>
      </c>
      <c r="S13" s="7">
        <v>0</v>
      </c>
      <c r="T13" s="7">
        <v>0</v>
      </c>
      <c r="U13" s="7">
        <f t="shared" si="0"/>
        <v>232</v>
      </c>
      <c r="V13" s="7">
        <f t="shared" si="1"/>
        <v>11600</v>
      </c>
      <c r="W13" s="7">
        <f t="shared" si="2"/>
        <v>26</v>
      </c>
      <c r="X13" s="7">
        <f t="shared" si="3"/>
        <v>3120</v>
      </c>
      <c r="Y13" s="7">
        <f t="shared" si="4"/>
        <v>6</v>
      </c>
      <c r="Z13" s="7">
        <f t="shared" si="5"/>
        <v>1200</v>
      </c>
      <c r="AA13" s="7">
        <f t="shared" si="6"/>
        <v>264</v>
      </c>
      <c r="AB13" s="7">
        <f t="shared" si="7"/>
        <v>15920</v>
      </c>
      <c r="AC13" s="1" t="s">
        <v>20</v>
      </c>
      <c r="XEW13" s="13"/>
      <c r="XEX13" s="13"/>
      <c r="XEY13" s="13"/>
      <c r="XEZ13" s="13"/>
      <c r="XFA13" s="13"/>
      <c r="XFB13" s="13"/>
      <c r="XFC13" s="13"/>
      <c r="XFD13" s="13"/>
    </row>
    <row r="14" s="2" customFormat="1" ht="25" customHeight="1" spans="1:16384">
      <c r="A14" s="8">
        <v>8</v>
      </c>
      <c r="B14" s="8" t="s">
        <v>28</v>
      </c>
      <c r="C14" s="7">
        <v>194</v>
      </c>
      <c r="D14" s="7">
        <v>9700</v>
      </c>
      <c r="E14" s="7">
        <v>30</v>
      </c>
      <c r="F14" s="7">
        <v>3600</v>
      </c>
      <c r="G14" s="7">
        <v>7</v>
      </c>
      <c r="H14" s="7">
        <v>1400</v>
      </c>
      <c r="I14" s="8">
        <v>7</v>
      </c>
      <c r="J14" s="8">
        <v>350</v>
      </c>
      <c r="K14" s="8">
        <v>8</v>
      </c>
      <c r="L14" s="8">
        <v>400</v>
      </c>
      <c r="M14" s="8">
        <v>4</v>
      </c>
      <c r="N14" s="8">
        <v>480</v>
      </c>
      <c r="O14" s="8">
        <v>1</v>
      </c>
      <c r="P14" s="7">
        <v>120</v>
      </c>
      <c r="Q14" s="8">
        <v>0</v>
      </c>
      <c r="R14" s="8">
        <v>0</v>
      </c>
      <c r="S14" s="8">
        <v>0</v>
      </c>
      <c r="T14" s="8">
        <v>0</v>
      </c>
      <c r="U14" s="7">
        <f t="shared" si="0"/>
        <v>193</v>
      </c>
      <c r="V14" s="7">
        <f t="shared" si="1"/>
        <v>9650</v>
      </c>
      <c r="W14" s="7">
        <f t="shared" si="2"/>
        <v>33</v>
      </c>
      <c r="X14" s="7">
        <f t="shared" si="3"/>
        <v>3960</v>
      </c>
      <c r="Y14" s="7">
        <f t="shared" si="4"/>
        <v>7</v>
      </c>
      <c r="Z14" s="7">
        <f t="shared" si="5"/>
        <v>1400</v>
      </c>
      <c r="AA14" s="7">
        <f t="shared" si="6"/>
        <v>233</v>
      </c>
      <c r="AB14" s="7">
        <f t="shared" si="7"/>
        <v>15010</v>
      </c>
      <c r="AC14" s="1" t="s">
        <v>20</v>
      </c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  <c r="XES14" s="1"/>
      <c r="XET14" s="1"/>
      <c r="XEU14" s="1"/>
      <c r="XEV14" s="1"/>
      <c r="XEW14" s="13"/>
      <c r="XEX14" s="13"/>
      <c r="XEY14" s="13"/>
      <c r="XEZ14" s="13"/>
      <c r="XFA14" s="13"/>
      <c r="XFB14" s="13"/>
      <c r="XFC14" s="13"/>
      <c r="XFD14" s="13"/>
    </row>
    <row r="15" s="1" customFormat="1" ht="25" customHeight="1" spans="1:16384">
      <c r="A15" s="7">
        <v>9</v>
      </c>
      <c r="B15" s="7" t="s">
        <v>29</v>
      </c>
      <c r="C15" s="7">
        <v>65</v>
      </c>
      <c r="D15" s="7">
        <v>3250</v>
      </c>
      <c r="E15" s="7">
        <v>7</v>
      </c>
      <c r="F15" s="7">
        <v>840</v>
      </c>
      <c r="G15" s="7">
        <v>2</v>
      </c>
      <c r="H15" s="7">
        <v>400</v>
      </c>
      <c r="I15" s="7">
        <v>5</v>
      </c>
      <c r="J15" s="7">
        <v>250</v>
      </c>
      <c r="K15" s="7">
        <v>3</v>
      </c>
      <c r="L15" s="7">
        <v>150</v>
      </c>
      <c r="M15" s="7">
        <v>0</v>
      </c>
      <c r="N15" s="7">
        <v>0</v>
      </c>
      <c r="O15" s="7">
        <v>1</v>
      </c>
      <c r="P15" s="7">
        <v>120</v>
      </c>
      <c r="Q15" s="7">
        <v>0</v>
      </c>
      <c r="R15" s="7">
        <v>0</v>
      </c>
      <c r="S15" s="7">
        <v>0</v>
      </c>
      <c r="T15" s="7">
        <v>0</v>
      </c>
      <c r="U15" s="7">
        <f t="shared" si="0"/>
        <v>67</v>
      </c>
      <c r="V15" s="7">
        <f t="shared" si="1"/>
        <v>3350</v>
      </c>
      <c r="W15" s="7">
        <f t="shared" si="2"/>
        <v>6</v>
      </c>
      <c r="X15" s="7">
        <f t="shared" si="3"/>
        <v>720</v>
      </c>
      <c r="Y15" s="7">
        <f t="shared" si="4"/>
        <v>2</v>
      </c>
      <c r="Z15" s="7">
        <f t="shared" si="5"/>
        <v>400</v>
      </c>
      <c r="AA15" s="7">
        <f t="shared" si="6"/>
        <v>75</v>
      </c>
      <c r="AB15" s="7">
        <f t="shared" si="7"/>
        <v>4470</v>
      </c>
      <c r="AC15" s="1" t="s">
        <v>20</v>
      </c>
      <c r="XEW15" s="13"/>
      <c r="XEX15" s="13"/>
      <c r="XEY15" s="13"/>
      <c r="XEZ15" s="13"/>
      <c r="XFA15" s="13"/>
      <c r="XFB15" s="13"/>
      <c r="XFC15" s="13"/>
      <c r="XFD15" s="13"/>
    </row>
    <row r="16" s="1" customFormat="1" ht="25" customHeight="1" spans="1:16384">
      <c r="A16" s="7">
        <v>10</v>
      </c>
      <c r="B16" s="7" t="s">
        <v>30</v>
      </c>
      <c r="C16" s="7">
        <v>127</v>
      </c>
      <c r="D16" s="7">
        <v>6350</v>
      </c>
      <c r="E16" s="7">
        <v>22</v>
      </c>
      <c r="F16" s="7">
        <v>2640</v>
      </c>
      <c r="G16" s="7">
        <v>3</v>
      </c>
      <c r="H16" s="7">
        <v>600</v>
      </c>
      <c r="I16" s="7">
        <v>11</v>
      </c>
      <c r="J16" s="7">
        <v>550</v>
      </c>
      <c r="K16" s="7">
        <v>1</v>
      </c>
      <c r="L16" s="7">
        <v>50</v>
      </c>
      <c r="M16" s="7">
        <v>0</v>
      </c>
      <c r="N16" s="7">
        <v>0</v>
      </c>
      <c r="O16" s="7">
        <v>1</v>
      </c>
      <c r="P16" s="7">
        <v>120</v>
      </c>
      <c r="Q16" s="7">
        <v>0</v>
      </c>
      <c r="R16" s="7">
        <v>0</v>
      </c>
      <c r="S16" s="7">
        <v>1</v>
      </c>
      <c r="T16" s="7">
        <v>200</v>
      </c>
      <c r="U16" s="7">
        <f t="shared" si="0"/>
        <v>137</v>
      </c>
      <c r="V16" s="7">
        <f t="shared" si="1"/>
        <v>6850</v>
      </c>
      <c r="W16" s="7">
        <f t="shared" si="2"/>
        <v>21</v>
      </c>
      <c r="X16" s="7">
        <f t="shared" si="3"/>
        <v>2520</v>
      </c>
      <c r="Y16" s="7">
        <f t="shared" si="4"/>
        <v>2</v>
      </c>
      <c r="Z16" s="7">
        <f t="shared" si="5"/>
        <v>400</v>
      </c>
      <c r="AA16" s="7">
        <f t="shared" si="6"/>
        <v>160</v>
      </c>
      <c r="AB16" s="7">
        <f t="shared" si="7"/>
        <v>9770</v>
      </c>
      <c r="AC16" s="1" t="s">
        <v>20</v>
      </c>
      <c r="XEW16" s="13"/>
      <c r="XEX16" s="13"/>
      <c r="XEY16" s="13"/>
      <c r="XEZ16" s="13"/>
      <c r="XFA16" s="13"/>
      <c r="XFB16" s="13"/>
      <c r="XFC16" s="13"/>
      <c r="XFD16" s="13"/>
    </row>
    <row r="17" s="1" customFormat="1" ht="25" customHeight="1" spans="1:16384">
      <c r="A17" s="7">
        <v>11</v>
      </c>
      <c r="B17" s="7" t="s">
        <v>31</v>
      </c>
      <c r="C17" s="7">
        <v>173</v>
      </c>
      <c r="D17" s="7">
        <v>8650</v>
      </c>
      <c r="E17" s="7">
        <v>27</v>
      </c>
      <c r="F17" s="7">
        <v>3240</v>
      </c>
      <c r="G17" s="7">
        <v>5</v>
      </c>
      <c r="H17" s="7">
        <v>1000</v>
      </c>
      <c r="I17" s="7">
        <v>7</v>
      </c>
      <c r="J17" s="7">
        <v>350</v>
      </c>
      <c r="K17" s="7">
        <v>2</v>
      </c>
      <c r="L17" s="7">
        <v>100</v>
      </c>
      <c r="M17" s="7">
        <v>0</v>
      </c>
      <c r="N17" s="7">
        <v>0</v>
      </c>
      <c r="O17" s="7">
        <v>1</v>
      </c>
      <c r="P17" s="7">
        <v>120</v>
      </c>
      <c r="Q17" s="7">
        <v>0</v>
      </c>
      <c r="R17" s="7">
        <v>0</v>
      </c>
      <c r="S17" s="7">
        <v>1</v>
      </c>
      <c r="T17" s="7">
        <v>200</v>
      </c>
      <c r="U17" s="7">
        <f t="shared" si="0"/>
        <v>178</v>
      </c>
      <c r="V17" s="7">
        <f t="shared" si="1"/>
        <v>8900</v>
      </c>
      <c r="W17" s="7">
        <f t="shared" si="2"/>
        <v>26</v>
      </c>
      <c r="X17" s="7">
        <f t="shared" si="3"/>
        <v>3120</v>
      </c>
      <c r="Y17" s="7">
        <f t="shared" si="4"/>
        <v>4</v>
      </c>
      <c r="Z17" s="7">
        <f t="shared" si="5"/>
        <v>800</v>
      </c>
      <c r="AA17" s="7">
        <f t="shared" si="6"/>
        <v>208</v>
      </c>
      <c r="AB17" s="7">
        <f t="shared" si="7"/>
        <v>12820</v>
      </c>
      <c r="AC17" s="1" t="s">
        <v>20</v>
      </c>
      <c r="XEW17" s="13"/>
      <c r="XEX17" s="13"/>
      <c r="XEY17" s="13"/>
      <c r="XEZ17" s="13"/>
      <c r="XFA17" s="13"/>
      <c r="XFB17" s="13"/>
      <c r="XFC17" s="13"/>
      <c r="XFD17" s="13"/>
    </row>
    <row r="18" s="1" customFormat="1" ht="25" customHeight="1" spans="1:16384">
      <c r="A18" s="7">
        <v>12</v>
      </c>
      <c r="B18" s="7" t="s">
        <v>32</v>
      </c>
      <c r="C18" s="7">
        <v>146</v>
      </c>
      <c r="D18" s="7">
        <v>7300</v>
      </c>
      <c r="E18" s="7">
        <v>24</v>
      </c>
      <c r="F18" s="7">
        <v>2880</v>
      </c>
      <c r="G18" s="7">
        <v>4</v>
      </c>
      <c r="H18" s="7">
        <v>800</v>
      </c>
      <c r="I18" s="7">
        <v>15</v>
      </c>
      <c r="J18" s="7">
        <v>750</v>
      </c>
      <c r="K18" s="7">
        <v>3</v>
      </c>
      <c r="L18" s="7">
        <v>150</v>
      </c>
      <c r="M18" s="7">
        <v>0</v>
      </c>
      <c r="N18" s="7">
        <v>0</v>
      </c>
      <c r="O18" s="7">
        <v>1</v>
      </c>
      <c r="P18" s="7">
        <v>120</v>
      </c>
      <c r="Q18" s="7">
        <v>0</v>
      </c>
      <c r="R18" s="7">
        <v>0</v>
      </c>
      <c r="S18" s="7">
        <v>0</v>
      </c>
      <c r="T18" s="7">
        <v>0</v>
      </c>
      <c r="U18" s="7">
        <f t="shared" si="0"/>
        <v>158</v>
      </c>
      <c r="V18" s="7">
        <f t="shared" si="1"/>
        <v>7900</v>
      </c>
      <c r="W18" s="7">
        <f t="shared" si="2"/>
        <v>23</v>
      </c>
      <c r="X18" s="7">
        <f t="shared" si="3"/>
        <v>2760</v>
      </c>
      <c r="Y18" s="7">
        <f t="shared" si="4"/>
        <v>4</v>
      </c>
      <c r="Z18" s="7">
        <f t="shared" si="5"/>
        <v>800</v>
      </c>
      <c r="AA18" s="7">
        <f t="shared" si="6"/>
        <v>185</v>
      </c>
      <c r="AB18" s="7">
        <f t="shared" si="7"/>
        <v>11460</v>
      </c>
      <c r="AC18" s="1" t="s">
        <v>20</v>
      </c>
      <c r="XEW18" s="13"/>
      <c r="XEX18" s="13"/>
      <c r="XEY18" s="13"/>
      <c r="XEZ18" s="13"/>
      <c r="XFA18" s="13"/>
      <c r="XFB18" s="13"/>
      <c r="XFC18" s="13"/>
      <c r="XFD18" s="13"/>
    </row>
    <row r="19" s="1" customFormat="1" ht="25" customHeight="1" spans="1:16384">
      <c r="A19" s="9" t="s">
        <v>14</v>
      </c>
      <c r="B19" s="10"/>
      <c r="C19" s="7">
        <f t="shared" ref="C19:AB19" si="8">SUM(C7:C18)</f>
        <v>2478</v>
      </c>
      <c r="D19" s="7">
        <f t="shared" si="8"/>
        <v>123900</v>
      </c>
      <c r="E19" s="7">
        <f t="shared" si="8"/>
        <v>353</v>
      </c>
      <c r="F19" s="7">
        <f t="shared" si="8"/>
        <v>42360</v>
      </c>
      <c r="G19" s="7">
        <f t="shared" si="8"/>
        <v>56</v>
      </c>
      <c r="H19" s="7">
        <f t="shared" si="8"/>
        <v>11200</v>
      </c>
      <c r="I19" s="7">
        <f t="shared" si="8"/>
        <v>107</v>
      </c>
      <c r="J19" s="7">
        <f t="shared" si="8"/>
        <v>5350</v>
      </c>
      <c r="K19" s="7">
        <f t="shared" si="8"/>
        <v>69</v>
      </c>
      <c r="L19" s="7">
        <f t="shared" si="8"/>
        <v>3450</v>
      </c>
      <c r="M19" s="7">
        <f t="shared" si="8"/>
        <v>26</v>
      </c>
      <c r="N19" s="7">
        <f t="shared" si="8"/>
        <v>2000</v>
      </c>
      <c r="O19" s="7">
        <f t="shared" si="8"/>
        <v>14</v>
      </c>
      <c r="P19" s="7">
        <f t="shared" si="8"/>
        <v>1540</v>
      </c>
      <c r="Q19" s="7">
        <f t="shared" si="8"/>
        <v>3</v>
      </c>
      <c r="R19" s="7">
        <f t="shared" si="8"/>
        <v>600</v>
      </c>
      <c r="S19" s="7">
        <f t="shared" si="8"/>
        <v>2</v>
      </c>
      <c r="T19" s="7">
        <f t="shared" si="8"/>
        <v>400</v>
      </c>
      <c r="U19" s="7">
        <f t="shared" si="8"/>
        <v>2516</v>
      </c>
      <c r="V19" s="7">
        <f t="shared" si="8"/>
        <v>125800</v>
      </c>
      <c r="W19" s="7">
        <f t="shared" si="8"/>
        <v>365</v>
      </c>
      <c r="X19" s="7">
        <f t="shared" si="8"/>
        <v>43800</v>
      </c>
      <c r="Y19" s="7">
        <f t="shared" si="8"/>
        <v>57</v>
      </c>
      <c r="Z19" s="7">
        <f t="shared" si="8"/>
        <v>11400</v>
      </c>
      <c r="AA19" s="7">
        <f t="shared" si="8"/>
        <v>2938</v>
      </c>
      <c r="AB19" s="7">
        <f t="shared" si="8"/>
        <v>181000</v>
      </c>
      <c r="XEW19" s="13"/>
      <c r="XEX19" s="13"/>
      <c r="XEY19" s="13"/>
      <c r="XEZ19" s="13"/>
      <c r="XFA19" s="13"/>
      <c r="XFB19" s="13"/>
      <c r="XFC19" s="13"/>
      <c r="XFD19" s="13"/>
    </row>
    <row r="20" s="1" customFormat="1" ht="25" customHeight="1" spans="1:28">
      <c r="A20" s="18"/>
      <c r="B20" s="18" t="s">
        <v>33</v>
      </c>
      <c r="C20" s="18"/>
      <c r="D20" s="18"/>
      <c r="E20" s="18"/>
      <c r="F20" s="18"/>
      <c r="G20" s="19" t="s">
        <v>34</v>
      </c>
      <c r="H20" s="19"/>
      <c r="I20" s="19"/>
      <c r="J20" s="19"/>
      <c r="K20" s="19"/>
      <c r="L20" s="19"/>
      <c r="M20" s="19"/>
      <c r="N20" s="19"/>
      <c r="O20" s="19"/>
      <c r="P20" s="19"/>
      <c r="Q20" s="18"/>
      <c r="R20" s="18"/>
      <c r="S20" s="18"/>
      <c r="T20" s="18"/>
      <c r="U20" s="18"/>
      <c r="V20" s="18"/>
      <c r="W20" s="19" t="s">
        <v>35</v>
      </c>
      <c r="X20" s="19"/>
      <c r="Y20" s="19"/>
      <c r="Z20" s="18"/>
      <c r="AA20" s="18"/>
      <c r="AB20" s="18"/>
    </row>
  </sheetData>
  <mergeCells count="42">
    <mergeCell ref="A1:AB1"/>
    <mergeCell ref="A2:C2"/>
    <mergeCell ref="I2:T2"/>
    <mergeCell ref="X2:AB2"/>
    <mergeCell ref="C3:H3"/>
    <mergeCell ref="I3:T3"/>
    <mergeCell ref="U3:AB3"/>
    <mergeCell ref="C4:D4"/>
    <mergeCell ref="E4:F4"/>
    <mergeCell ref="G4:H4"/>
    <mergeCell ref="I4:L4"/>
    <mergeCell ref="M4:P4"/>
    <mergeCell ref="Q4:T4"/>
    <mergeCell ref="U4:V4"/>
    <mergeCell ref="W4:X4"/>
    <mergeCell ref="Y4:Z4"/>
    <mergeCell ref="AA4:AB4"/>
    <mergeCell ref="I5:J5"/>
    <mergeCell ref="K5:L5"/>
    <mergeCell ref="M5:N5"/>
    <mergeCell ref="O5:P5"/>
    <mergeCell ref="Q5:R5"/>
    <mergeCell ref="S5:T5"/>
    <mergeCell ref="A19:B19"/>
    <mergeCell ref="G20:P20"/>
    <mergeCell ref="W20:Y20"/>
    <mergeCell ref="A3:A6"/>
    <mergeCell ref="B3:B6"/>
    <mergeCell ref="C5:C6"/>
    <mergeCell ref="D5:D6"/>
    <mergeCell ref="E5:E6"/>
    <mergeCell ref="F5:F6"/>
    <mergeCell ref="G5:G6"/>
    <mergeCell ref="H5:H6"/>
    <mergeCell ref="U5:U6"/>
    <mergeCell ref="V5:V6"/>
    <mergeCell ref="W5:W6"/>
    <mergeCell ref="X5:X6"/>
    <mergeCell ref="Y5:Y6"/>
    <mergeCell ref="Z5:Z6"/>
    <mergeCell ref="AA5:AA6"/>
    <mergeCell ref="AB5:AB6"/>
  </mergeCells>
  <printOptions horizontalCentered="1"/>
  <pageMargins left="0.751388888888889" right="0.751388888888889" top="1" bottom="1" header="0.5" footer="0.5"/>
  <pageSetup paperSize="9" scale="61" orientation="landscape" horizontalDpi="600"/>
  <headerFooter/>
  <colBreaks count="1" manualBreakCount="1">
    <brk id="2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0"/>
  <sheetViews>
    <sheetView zoomScale="89" zoomScaleNormal="89" workbookViewId="0">
      <selection activeCell="AJ25" sqref="AJ25"/>
    </sheetView>
  </sheetViews>
  <sheetFormatPr defaultColWidth="8.725" defaultRowHeight="24" customHeight="1"/>
  <cols>
    <col min="1" max="1" width="3.89166666666667" style="1" customWidth="1"/>
    <col min="2" max="2" width="17.85" style="1" customWidth="1"/>
    <col min="3" max="28" width="6.85833333333333" style="1" customWidth="1"/>
    <col min="29" max="29" width="11.225" style="1" customWidth="1"/>
    <col min="30" max="33" width="8.725" style="1"/>
    <col min="34" max="34" width="8.38333333333333" style="1" customWidth="1"/>
    <col min="35" max="16376" width="8.725" style="1"/>
    <col min="16377" max="16384" width="8.725" style="3"/>
  </cols>
  <sheetData>
    <row r="1" s="1" customFormat="1" ht="28" customHeight="1" spans="1:28">
      <c r="A1" s="14" t="s">
        <v>41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</row>
    <row r="2" s="1" customFormat="1" ht="30" customHeight="1" spans="1:16384">
      <c r="A2" s="15" t="s">
        <v>1</v>
      </c>
      <c r="B2" s="15"/>
      <c r="C2" s="15"/>
      <c r="D2" s="16"/>
      <c r="E2" s="16"/>
      <c r="F2" s="16"/>
      <c r="G2" s="16"/>
      <c r="H2" s="16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6"/>
      <c r="V2" s="16"/>
      <c r="W2" s="16"/>
      <c r="X2" s="15" t="s">
        <v>42</v>
      </c>
      <c r="Y2" s="15"/>
      <c r="Z2" s="15"/>
      <c r="AA2" s="15"/>
      <c r="AB2" s="15"/>
      <c r="XEW2" s="13"/>
      <c r="XEX2" s="13"/>
      <c r="XEY2" s="13"/>
      <c r="XEZ2" s="13"/>
      <c r="XFA2" s="13"/>
      <c r="XFB2" s="13"/>
      <c r="XFC2" s="13"/>
      <c r="XFD2" s="13"/>
    </row>
    <row r="3" s="1" customFormat="1" ht="25" customHeight="1" spans="1:16384">
      <c r="A3" s="7" t="s">
        <v>3</v>
      </c>
      <c r="B3" s="7" t="s">
        <v>4</v>
      </c>
      <c r="C3" s="7" t="s">
        <v>5</v>
      </c>
      <c r="D3" s="7"/>
      <c r="E3" s="7"/>
      <c r="F3" s="7"/>
      <c r="G3" s="7"/>
      <c r="H3" s="7"/>
      <c r="I3" s="7" t="s">
        <v>6</v>
      </c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 t="s">
        <v>7</v>
      </c>
      <c r="V3" s="7"/>
      <c r="W3" s="7"/>
      <c r="X3" s="7"/>
      <c r="Y3" s="7"/>
      <c r="Z3" s="7"/>
      <c r="AA3" s="7"/>
      <c r="AB3" s="7"/>
      <c r="XEW3" s="13"/>
      <c r="XEX3" s="13"/>
      <c r="XEY3" s="13"/>
      <c r="XEZ3" s="13"/>
      <c r="XFA3" s="13"/>
      <c r="XFB3" s="13"/>
      <c r="XFC3" s="13"/>
      <c r="XFD3" s="13"/>
    </row>
    <row r="4" s="1" customFormat="1" ht="25" customHeight="1" spans="1:16384">
      <c r="A4" s="7"/>
      <c r="B4" s="7"/>
      <c r="C4" s="7" t="s">
        <v>8</v>
      </c>
      <c r="D4" s="7"/>
      <c r="E4" s="7" t="s">
        <v>9</v>
      </c>
      <c r="F4" s="7"/>
      <c r="G4" s="7" t="s">
        <v>10</v>
      </c>
      <c r="H4" s="7"/>
      <c r="I4" s="7" t="s">
        <v>11</v>
      </c>
      <c r="J4" s="7"/>
      <c r="K4" s="7"/>
      <c r="L4" s="7"/>
      <c r="M4" s="7" t="s">
        <v>12</v>
      </c>
      <c r="N4" s="7"/>
      <c r="O4" s="7"/>
      <c r="P4" s="7"/>
      <c r="Q4" s="7" t="s">
        <v>13</v>
      </c>
      <c r="R4" s="7"/>
      <c r="S4" s="7"/>
      <c r="T4" s="7"/>
      <c r="U4" s="9" t="s">
        <v>8</v>
      </c>
      <c r="V4" s="10"/>
      <c r="W4" s="9" t="s">
        <v>9</v>
      </c>
      <c r="X4" s="10"/>
      <c r="Y4" s="7" t="s">
        <v>10</v>
      </c>
      <c r="Z4" s="7"/>
      <c r="AA4" s="7" t="s">
        <v>14</v>
      </c>
      <c r="AB4" s="7"/>
      <c r="XEW4" s="13"/>
      <c r="XEX4" s="13"/>
      <c r="XEY4" s="13"/>
      <c r="XEZ4" s="13"/>
      <c r="XFA4" s="13"/>
      <c r="XFB4" s="13"/>
      <c r="XFC4" s="13"/>
      <c r="XFD4" s="13"/>
    </row>
    <row r="5" s="1" customFormat="1" ht="25" customHeight="1" spans="1:16384">
      <c r="A5" s="7"/>
      <c r="B5" s="7"/>
      <c r="C5" s="7" t="s">
        <v>15</v>
      </c>
      <c r="D5" s="7" t="s">
        <v>16</v>
      </c>
      <c r="E5" s="7" t="s">
        <v>15</v>
      </c>
      <c r="F5" s="7" t="s">
        <v>16</v>
      </c>
      <c r="G5" s="7" t="s">
        <v>15</v>
      </c>
      <c r="H5" s="7" t="s">
        <v>16</v>
      </c>
      <c r="I5" s="7" t="s">
        <v>17</v>
      </c>
      <c r="J5" s="7"/>
      <c r="K5" s="7" t="s">
        <v>18</v>
      </c>
      <c r="L5" s="7"/>
      <c r="M5" s="7" t="s">
        <v>17</v>
      </c>
      <c r="N5" s="7"/>
      <c r="O5" s="7" t="s">
        <v>18</v>
      </c>
      <c r="P5" s="7"/>
      <c r="Q5" s="7" t="s">
        <v>17</v>
      </c>
      <c r="R5" s="7"/>
      <c r="S5" s="7" t="s">
        <v>18</v>
      </c>
      <c r="T5" s="7"/>
      <c r="U5" s="7" t="s">
        <v>15</v>
      </c>
      <c r="V5" s="7" t="s">
        <v>16</v>
      </c>
      <c r="W5" s="7" t="s">
        <v>15</v>
      </c>
      <c r="X5" s="7" t="s">
        <v>16</v>
      </c>
      <c r="Y5" s="7" t="s">
        <v>15</v>
      </c>
      <c r="Z5" s="7" t="s">
        <v>16</v>
      </c>
      <c r="AA5" s="7" t="s">
        <v>15</v>
      </c>
      <c r="AB5" s="7" t="s">
        <v>16</v>
      </c>
      <c r="XEW5" s="13"/>
      <c r="XEX5" s="13"/>
      <c r="XEY5" s="13"/>
      <c r="XEZ5" s="13"/>
      <c r="XFA5" s="13"/>
      <c r="XFB5" s="13"/>
      <c r="XFC5" s="13"/>
      <c r="XFD5" s="13"/>
    </row>
    <row r="6" s="1" customFormat="1" ht="25" customHeight="1" spans="1:16384">
      <c r="A6" s="7"/>
      <c r="B6" s="7"/>
      <c r="C6" s="7"/>
      <c r="D6" s="7"/>
      <c r="E6" s="7"/>
      <c r="F6" s="7"/>
      <c r="G6" s="7"/>
      <c r="H6" s="7"/>
      <c r="I6" s="7" t="s">
        <v>15</v>
      </c>
      <c r="J6" s="7" t="s">
        <v>16</v>
      </c>
      <c r="K6" s="7" t="s">
        <v>15</v>
      </c>
      <c r="L6" s="7" t="s">
        <v>16</v>
      </c>
      <c r="M6" s="7" t="s">
        <v>15</v>
      </c>
      <c r="N6" s="7" t="s">
        <v>16</v>
      </c>
      <c r="O6" s="7" t="s">
        <v>15</v>
      </c>
      <c r="P6" s="7" t="s">
        <v>16</v>
      </c>
      <c r="Q6" s="7" t="s">
        <v>15</v>
      </c>
      <c r="R6" s="7" t="s">
        <v>16</v>
      </c>
      <c r="S6" s="7" t="s">
        <v>15</v>
      </c>
      <c r="T6" s="7" t="s">
        <v>16</v>
      </c>
      <c r="U6" s="7"/>
      <c r="V6" s="7"/>
      <c r="W6" s="7"/>
      <c r="X6" s="7"/>
      <c r="Y6" s="7"/>
      <c r="Z6" s="7"/>
      <c r="AA6" s="7"/>
      <c r="AB6" s="7"/>
      <c r="XEW6" s="13"/>
      <c r="XEX6" s="13"/>
      <c r="XEY6" s="13"/>
      <c r="XEZ6" s="13"/>
      <c r="XFA6" s="13"/>
      <c r="XFB6" s="13"/>
      <c r="XFC6" s="13"/>
      <c r="XFD6" s="13"/>
    </row>
    <row r="7" s="1" customFormat="1" ht="25" customHeight="1" spans="1:16384">
      <c r="A7" s="7">
        <v>1</v>
      </c>
      <c r="B7" s="7" t="s">
        <v>19</v>
      </c>
      <c r="C7" s="7">
        <v>313</v>
      </c>
      <c r="D7" s="7">
        <v>15700</v>
      </c>
      <c r="E7" s="7">
        <v>40</v>
      </c>
      <c r="F7" s="7">
        <v>4800</v>
      </c>
      <c r="G7" s="7">
        <v>1</v>
      </c>
      <c r="H7" s="7">
        <v>200</v>
      </c>
      <c r="I7" s="7">
        <v>5</v>
      </c>
      <c r="J7" s="7">
        <f t="shared" ref="J7:J18" si="0">I7*50</f>
        <v>250</v>
      </c>
      <c r="K7" s="7">
        <v>3</v>
      </c>
      <c r="L7" s="7">
        <f t="shared" ref="L7:L18" si="1">K7*50</f>
        <v>150</v>
      </c>
      <c r="M7" s="7">
        <v>0</v>
      </c>
      <c r="N7" s="7">
        <f t="shared" ref="N7:N18" si="2">M7*120</f>
        <v>0</v>
      </c>
      <c r="O7" s="7">
        <v>0</v>
      </c>
      <c r="P7" s="7">
        <f t="shared" ref="P7:P18" si="3">O7*120</f>
        <v>0</v>
      </c>
      <c r="Q7" s="7">
        <v>0</v>
      </c>
      <c r="R7" s="7">
        <f t="shared" ref="R7:R11" si="4">Q7*200</f>
        <v>0</v>
      </c>
      <c r="S7" s="7">
        <v>0</v>
      </c>
      <c r="T7" s="7">
        <f t="shared" ref="T7:T18" si="5">S7*200</f>
        <v>0</v>
      </c>
      <c r="U7" s="7">
        <f t="shared" ref="U7:U18" si="6">(C7+I7)-K7</f>
        <v>315</v>
      </c>
      <c r="V7" s="7">
        <f t="shared" ref="V7:V18" si="7">U7*50</f>
        <v>15750</v>
      </c>
      <c r="W7" s="7">
        <f t="shared" ref="W7:W18" si="8">(E7+M7)-O7</f>
        <v>40</v>
      </c>
      <c r="X7" s="7">
        <f t="shared" ref="X7:X18" si="9">W7*120</f>
        <v>4800</v>
      </c>
      <c r="Y7" s="7">
        <f t="shared" ref="Y7:Y18" si="10">(G7+Q7)-S7</f>
        <v>1</v>
      </c>
      <c r="Z7" s="7">
        <f t="shared" ref="Z7:Z18" si="11">Y7*200</f>
        <v>200</v>
      </c>
      <c r="AA7" s="7">
        <f t="shared" ref="AA7:AA18" si="12">U7+W7+Y7</f>
        <v>356</v>
      </c>
      <c r="AB7" s="7">
        <f t="shared" ref="AB7:AB18" si="13">V7+X7+Z7</f>
        <v>20750</v>
      </c>
      <c r="XEW7" s="13"/>
      <c r="XEX7" s="13"/>
      <c r="XEY7" s="13"/>
      <c r="XEZ7" s="13"/>
      <c r="XFA7" s="13"/>
      <c r="XFB7" s="13"/>
      <c r="XFC7" s="13"/>
      <c r="XFD7" s="13"/>
    </row>
    <row r="8" s="1" customFormat="1" ht="25" customHeight="1" spans="1:16384">
      <c r="A8" s="7">
        <v>2</v>
      </c>
      <c r="B8" s="7" t="s">
        <v>21</v>
      </c>
      <c r="C8" s="7">
        <v>241</v>
      </c>
      <c r="D8" s="7">
        <v>11800</v>
      </c>
      <c r="E8" s="7">
        <v>21</v>
      </c>
      <c r="F8" s="7">
        <v>2640</v>
      </c>
      <c r="G8" s="7">
        <v>2</v>
      </c>
      <c r="H8" s="7">
        <v>600</v>
      </c>
      <c r="I8" s="7">
        <v>8</v>
      </c>
      <c r="J8" s="7">
        <f t="shared" si="0"/>
        <v>400</v>
      </c>
      <c r="K8" s="7">
        <v>0</v>
      </c>
      <c r="L8" s="7">
        <f t="shared" si="1"/>
        <v>0</v>
      </c>
      <c r="M8" s="7">
        <v>0</v>
      </c>
      <c r="N8" s="7">
        <f t="shared" si="2"/>
        <v>0</v>
      </c>
      <c r="O8" s="7">
        <v>0</v>
      </c>
      <c r="P8" s="7">
        <f t="shared" si="3"/>
        <v>0</v>
      </c>
      <c r="Q8" s="7">
        <v>0</v>
      </c>
      <c r="R8" s="7">
        <f t="shared" si="4"/>
        <v>0</v>
      </c>
      <c r="S8" s="7">
        <v>0</v>
      </c>
      <c r="T8" s="7">
        <f t="shared" si="5"/>
        <v>0</v>
      </c>
      <c r="U8" s="7">
        <f t="shared" si="6"/>
        <v>249</v>
      </c>
      <c r="V8" s="7">
        <f t="shared" si="7"/>
        <v>12450</v>
      </c>
      <c r="W8" s="7">
        <f t="shared" si="8"/>
        <v>21</v>
      </c>
      <c r="X8" s="7">
        <f t="shared" si="9"/>
        <v>2520</v>
      </c>
      <c r="Y8" s="7">
        <f t="shared" si="10"/>
        <v>2</v>
      </c>
      <c r="Z8" s="7">
        <f t="shared" si="11"/>
        <v>400</v>
      </c>
      <c r="AA8" s="7">
        <f t="shared" si="12"/>
        <v>272</v>
      </c>
      <c r="AB8" s="7">
        <f t="shared" si="13"/>
        <v>15370</v>
      </c>
      <c r="XEW8" s="13"/>
      <c r="XEX8" s="13"/>
      <c r="XEY8" s="13"/>
      <c r="XEZ8" s="13"/>
      <c r="XFA8" s="13"/>
      <c r="XFB8" s="13"/>
      <c r="XFC8" s="13"/>
      <c r="XFD8" s="13"/>
    </row>
    <row r="9" s="1" customFormat="1" ht="25" customHeight="1" spans="1:16384">
      <c r="A9" s="7">
        <v>3</v>
      </c>
      <c r="B9" s="7" t="s">
        <v>22</v>
      </c>
      <c r="C9" s="7">
        <v>459</v>
      </c>
      <c r="D9" s="7">
        <v>22450</v>
      </c>
      <c r="E9" s="7">
        <v>49</v>
      </c>
      <c r="F9" s="7">
        <v>6480</v>
      </c>
      <c r="G9" s="7">
        <v>10</v>
      </c>
      <c r="H9" s="7">
        <v>1800</v>
      </c>
      <c r="I9" s="7">
        <v>8</v>
      </c>
      <c r="J9" s="7">
        <f t="shared" si="0"/>
        <v>400</v>
      </c>
      <c r="K9" s="7">
        <v>3</v>
      </c>
      <c r="L9" s="7">
        <f t="shared" si="1"/>
        <v>150</v>
      </c>
      <c r="M9" s="7">
        <v>3</v>
      </c>
      <c r="N9" s="7">
        <f t="shared" si="2"/>
        <v>360</v>
      </c>
      <c r="O9" s="7">
        <v>1</v>
      </c>
      <c r="P9" s="7">
        <f t="shared" si="3"/>
        <v>120</v>
      </c>
      <c r="Q9" s="7">
        <v>1</v>
      </c>
      <c r="R9" s="7">
        <f t="shared" si="4"/>
        <v>200</v>
      </c>
      <c r="S9" s="7">
        <v>0</v>
      </c>
      <c r="T9" s="7">
        <f t="shared" si="5"/>
        <v>0</v>
      </c>
      <c r="U9" s="7">
        <f t="shared" si="6"/>
        <v>464</v>
      </c>
      <c r="V9" s="7">
        <f t="shared" si="7"/>
        <v>23200</v>
      </c>
      <c r="W9" s="7">
        <f t="shared" si="8"/>
        <v>51</v>
      </c>
      <c r="X9" s="7">
        <f t="shared" si="9"/>
        <v>6120</v>
      </c>
      <c r="Y9" s="7">
        <f t="shared" si="10"/>
        <v>11</v>
      </c>
      <c r="Z9" s="7">
        <f t="shared" si="11"/>
        <v>2200</v>
      </c>
      <c r="AA9" s="7">
        <f t="shared" si="12"/>
        <v>526</v>
      </c>
      <c r="AB9" s="7">
        <f t="shared" si="13"/>
        <v>31520</v>
      </c>
      <c r="XEW9" s="13"/>
      <c r="XEX9" s="13"/>
      <c r="XEY9" s="13"/>
      <c r="XEZ9" s="13"/>
      <c r="XFA9" s="13"/>
      <c r="XFB9" s="13"/>
      <c r="XFC9" s="13"/>
      <c r="XFD9" s="13"/>
    </row>
    <row r="10" s="1" customFormat="1" ht="25" customHeight="1" spans="1:16384">
      <c r="A10" s="7">
        <v>4</v>
      </c>
      <c r="B10" s="7" t="s">
        <v>23</v>
      </c>
      <c r="C10" s="7">
        <v>14</v>
      </c>
      <c r="D10" s="7">
        <v>150</v>
      </c>
      <c r="E10" s="7">
        <v>5</v>
      </c>
      <c r="F10" s="7">
        <v>120</v>
      </c>
      <c r="G10" s="7">
        <v>0</v>
      </c>
      <c r="H10" s="7">
        <v>0</v>
      </c>
      <c r="I10" s="7">
        <v>0</v>
      </c>
      <c r="J10" s="7">
        <f t="shared" si="0"/>
        <v>0</v>
      </c>
      <c r="K10" s="7">
        <v>0</v>
      </c>
      <c r="L10" s="7">
        <f t="shared" si="1"/>
        <v>0</v>
      </c>
      <c r="M10" s="7">
        <v>0</v>
      </c>
      <c r="N10" s="7">
        <f t="shared" si="2"/>
        <v>0</v>
      </c>
      <c r="O10" s="7">
        <v>0</v>
      </c>
      <c r="P10" s="7">
        <f t="shared" si="3"/>
        <v>0</v>
      </c>
      <c r="Q10" s="7">
        <v>0</v>
      </c>
      <c r="R10" s="7">
        <f t="shared" si="4"/>
        <v>0</v>
      </c>
      <c r="S10" s="7">
        <v>0</v>
      </c>
      <c r="T10" s="7">
        <f t="shared" si="5"/>
        <v>0</v>
      </c>
      <c r="U10" s="7">
        <f t="shared" si="6"/>
        <v>14</v>
      </c>
      <c r="V10" s="7">
        <f t="shared" si="7"/>
        <v>700</v>
      </c>
      <c r="W10" s="7">
        <f t="shared" si="8"/>
        <v>5</v>
      </c>
      <c r="X10" s="7">
        <f t="shared" si="9"/>
        <v>600</v>
      </c>
      <c r="Y10" s="7">
        <f t="shared" si="10"/>
        <v>0</v>
      </c>
      <c r="Z10" s="7">
        <f t="shared" si="11"/>
        <v>0</v>
      </c>
      <c r="AA10" s="7">
        <f t="shared" si="12"/>
        <v>19</v>
      </c>
      <c r="AB10" s="7">
        <f t="shared" si="13"/>
        <v>1300</v>
      </c>
      <c r="XEW10" s="13"/>
      <c r="XEX10" s="13"/>
      <c r="XEY10" s="13"/>
      <c r="XEZ10" s="13"/>
      <c r="XFA10" s="13"/>
      <c r="XFB10" s="13"/>
      <c r="XFC10" s="13"/>
      <c r="XFD10" s="13"/>
    </row>
    <row r="11" s="1" customFormat="1" ht="25" customHeight="1" spans="1:16384">
      <c r="A11" s="7">
        <v>5</v>
      </c>
      <c r="B11" s="7" t="s">
        <v>25</v>
      </c>
      <c r="C11" s="7">
        <v>213</v>
      </c>
      <c r="D11" s="7">
        <v>10350</v>
      </c>
      <c r="E11" s="7">
        <v>36</v>
      </c>
      <c r="F11" s="7">
        <v>3840</v>
      </c>
      <c r="G11" s="7">
        <v>3</v>
      </c>
      <c r="H11" s="7">
        <v>600</v>
      </c>
      <c r="I11" s="7">
        <v>14</v>
      </c>
      <c r="J11" s="7">
        <f t="shared" si="0"/>
        <v>700</v>
      </c>
      <c r="K11" s="7">
        <v>4</v>
      </c>
      <c r="L11" s="7">
        <f t="shared" si="1"/>
        <v>200</v>
      </c>
      <c r="M11" s="7">
        <v>4</v>
      </c>
      <c r="N11" s="7">
        <f t="shared" si="2"/>
        <v>480</v>
      </c>
      <c r="O11" s="7">
        <v>1</v>
      </c>
      <c r="P11" s="7">
        <f t="shared" si="3"/>
        <v>120</v>
      </c>
      <c r="Q11" s="7">
        <v>1</v>
      </c>
      <c r="R11" s="7">
        <f t="shared" si="4"/>
        <v>200</v>
      </c>
      <c r="S11" s="7">
        <v>0</v>
      </c>
      <c r="T11" s="7">
        <f t="shared" si="5"/>
        <v>0</v>
      </c>
      <c r="U11" s="7">
        <f t="shared" si="6"/>
        <v>223</v>
      </c>
      <c r="V11" s="7">
        <f t="shared" si="7"/>
        <v>11150</v>
      </c>
      <c r="W11" s="7">
        <f t="shared" si="8"/>
        <v>39</v>
      </c>
      <c r="X11" s="7">
        <f t="shared" si="9"/>
        <v>4680</v>
      </c>
      <c r="Y11" s="7">
        <f t="shared" si="10"/>
        <v>4</v>
      </c>
      <c r="Z11" s="7">
        <f t="shared" si="11"/>
        <v>800</v>
      </c>
      <c r="AA11" s="7">
        <f t="shared" si="12"/>
        <v>266</v>
      </c>
      <c r="AB11" s="7">
        <f t="shared" si="13"/>
        <v>16630</v>
      </c>
      <c r="XEW11" s="13"/>
      <c r="XEX11" s="13"/>
      <c r="XEY11" s="13"/>
      <c r="XEZ11" s="13"/>
      <c r="XFA11" s="13"/>
      <c r="XFB11" s="13"/>
      <c r="XFC11" s="13"/>
      <c r="XFD11" s="13"/>
    </row>
    <row r="12" s="1" customFormat="1" ht="25" customHeight="1" spans="1:16384">
      <c r="A12" s="7">
        <v>6</v>
      </c>
      <c r="B12" s="7" t="s">
        <v>26</v>
      </c>
      <c r="C12" s="7">
        <v>258</v>
      </c>
      <c r="D12" s="7">
        <v>13650</v>
      </c>
      <c r="E12" s="7">
        <v>60</v>
      </c>
      <c r="F12" s="7">
        <v>5040</v>
      </c>
      <c r="G12" s="7">
        <v>11</v>
      </c>
      <c r="H12" s="7">
        <v>1600</v>
      </c>
      <c r="I12" s="7">
        <v>20</v>
      </c>
      <c r="J12" s="7">
        <f t="shared" si="0"/>
        <v>1000</v>
      </c>
      <c r="K12" s="7">
        <v>0</v>
      </c>
      <c r="L12" s="7">
        <f t="shared" si="1"/>
        <v>0</v>
      </c>
      <c r="M12" s="7">
        <v>0</v>
      </c>
      <c r="N12" s="7">
        <f t="shared" si="2"/>
        <v>0</v>
      </c>
      <c r="O12" s="7">
        <v>0</v>
      </c>
      <c r="P12" s="7">
        <f t="shared" si="3"/>
        <v>0</v>
      </c>
      <c r="Q12" s="7">
        <v>0</v>
      </c>
      <c r="R12" s="7">
        <v>0</v>
      </c>
      <c r="S12" s="7">
        <v>0</v>
      </c>
      <c r="T12" s="7">
        <f t="shared" si="5"/>
        <v>0</v>
      </c>
      <c r="U12" s="7">
        <f t="shared" si="6"/>
        <v>278</v>
      </c>
      <c r="V12" s="7">
        <f t="shared" si="7"/>
        <v>13900</v>
      </c>
      <c r="W12" s="7">
        <f t="shared" si="8"/>
        <v>60</v>
      </c>
      <c r="X12" s="7">
        <f t="shared" si="9"/>
        <v>7200</v>
      </c>
      <c r="Y12" s="7">
        <f t="shared" si="10"/>
        <v>11</v>
      </c>
      <c r="Z12" s="7">
        <f t="shared" si="11"/>
        <v>2200</v>
      </c>
      <c r="AA12" s="7">
        <f t="shared" si="12"/>
        <v>349</v>
      </c>
      <c r="AB12" s="7">
        <f t="shared" si="13"/>
        <v>23300</v>
      </c>
      <c r="XEW12" s="13"/>
      <c r="XEX12" s="13"/>
      <c r="XEY12" s="13"/>
      <c r="XEZ12" s="13"/>
      <c r="XFA12" s="13"/>
      <c r="XFB12" s="13"/>
      <c r="XFC12" s="13"/>
      <c r="XFD12" s="13"/>
    </row>
    <row r="13" s="1" customFormat="1" ht="25" customHeight="1" spans="1:16384">
      <c r="A13" s="7">
        <v>7</v>
      </c>
      <c r="B13" s="7" t="s">
        <v>27</v>
      </c>
      <c r="C13" s="7">
        <v>217</v>
      </c>
      <c r="D13" s="7">
        <v>10300</v>
      </c>
      <c r="E13" s="7">
        <v>26</v>
      </c>
      <c r="F13" s="7">
        <v>3240</v>
      </c>
      <c r="G13" s="7">
        <v>6</v>
      </c>
      <c r="H13" s="7">
        <v>1200</v>
      </c>
      <c r="I13" s="7">
        <v>14</v>
      </c>
      <c r="J13" s="7">
        <f t="shared" si="0"/>
        <v>700</v>
      </c>
      <c r="K13" s="7">
        <v>1</v>
      </c>
      <c r="L13" s="7">
        <f t="shared" si="1"/>
        <v>50</v>
      </c>
      <c r="M13" s="7">
        <v>1</v>
      </c>
      <c r="N13" s="7">
        <f t="shared" si="2"/>
        <v>120</v>
      </c>
      <c r="O13" s="7">
        <v>0</v>
      </c>
      <c r="P13" s="7">
        <f t="shared" si="3"/>
        <v>0</v>
      </c>
      <c r="Q13" s="7">
        <v>0</v>
      </c>
      <c r="R13" s="7">
        <f t="shared" ref="R13:R18" si="14">Q13*200</f>
        <v>0</v>
      </c>
      <c r="S13" s="7">
        <v>0</v>
      </c>
      <c r="T13" s="7">
        <f t="shared" si="5"/>
        <v>0</v>
      </c>
      <c r="U13" s="7">
        <f t="shared" si="6"/>
        <v>230</v>
      </c>
      <c r="V13" s="7">
        <f t="shared" si="7"/>
        <v>11500</v>
      </c>
      <c r="W13" s="7">
        <f t="shared" si="8"/>
        <v>27</v>
      </c>
      <c r="X13" s="7">
        <f t="shared" si="9"/>
        <v>3240</v>
      </c>
      <c r="Y13" s="7">
        <f t="shared" si="10"/>
        <v>6</v>
      </c>
      <c r="Z13" s="7">
        <f t="shared" si="11"/>
        <v>1200</v>
      </c>
      <c r="AA13" s="7">
        <f t="shared" si="12"/>
        <v>263</v>
      </c>
      <c r="AB13" s="7">
        <f t="shared" si="13"/>
        <v>15940</v>
      </c>
      <c r="XEW13" s="13"/>
      <c r="XEX13" s="13"/>
      <c r="XEY13" s="13"/>
      <c r="XEZ13" s="13"/>
      <c r="XFA13" s="13"/>
      <c r="XFB13" s="13"/>
      <c r="XFC13" s="13"/>
      <c r="XFD13" s="13"/>
    </row>
    <row r="14" s="2" customFormat="1" ht="25" customHeight="1" spans="1:16384">
      <c r="A14" s="8">
        <v>8</v>
      </c>
      <c r="B14" s="8" t="s">
        <v>28</v>
      </c>
      <c r="C14" s="7">
        <v>193</v>
      </c>
      <c r="D14" s="7">
        <v>9500</v>
      </c>
      <c r="E14" s="7">
        <v>29</v>
      </c>
      <c r="F14" s="7">
        <v>3240</v>
      </c>
      <c r="G14" s="7">
        <v>7</v>
      </c>
      <c r="H14" s="7">
        <v>1400</v>
      </c>
      <c r="I14" s="8">
        <v>2</v>
      </c>
      <c r="J14" s="8">
        <f t="shared" si="0"/>
        <v>100</v>
      </c>
      <c r="K14" s="8">
        <v>1</v>
      </c>
      <c r="L14" s="8">
        <f t="shared" si="1"/>
        <v>50</v>
      </c>
      <c r="M14" s="8">
        <v>1</v>
      </c>
      <c r="N14" s="8">
        <f t="shared" si="2"/>
        <v>120</v>
      </c>
      <c r="O14" s="8">
        <v>0</v>
      </c>
      <c r="P14" s="7">
        <f t="shared" si="3"/>
        <v>0</v>
      </c>
      <c r="Q14" s="8">
        <v>0</v>
      </c>
      <c r="R14" s="8">
        <f t="shared" si="14"/>
        <v>0</v>
      </c>
      <c r="S14" s="8">
        <v>0</v>
      </c>
      <c r="T14" s="8">
        <f t="shared" si="5"/>
        <v>0</v>
      </c>
      <c r="U14" s="7">
        <f t="shared" si="6"/>
        <v>194</v>
      </c>
      <c r="V14" s="7">
        <f t="shared" si="7"/>
        <v>9700</v>
      </c>
      <c r="W14" s="7">
        <f t="shared" si="8"/>
        <v>30</v>
      </c>
      <c r="X14" s="7">
        <f t="shared" si="9"/>
        <v>3600</v>
      </c>
      <c r="Y14" s="7">
        <f t="shared" si="10"/>
        <v>7</v>
      </c>
      <c r="Z14" s="7">
        <f t="shared" si="11"/>
        <v>1400</v>
      </c>
      <c r="AA14" s="7">
        <f t="shared" si="12"/>
        <v>231</v>
      </c>
      <c r="AB14" s="7">
        <f t="shared" si="13"/>
        <v>14700</v>
      </c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  <c r="XES14" s="1"/>
      <c r="XET14" s="1"/>
      <c r="XEU14" s="1"/>
      <c r="XEV14" s="1"/>
      <c r="XEW14" s="13"/>
      <c r="XEX14" s="13"/>
      <c r="XEY14" s="13"/>
      <c r="XEZ14" s="13"/>
      <c r="XFA14" s="13"/>
      <c r="XFB14" s="13"/>
      <c r="XFC14" s="13"/>
      <c r="XFD14" s="13"/>
    </row>
    <row r="15" s="1" customFormat="1" ht="25" customHeight="1" spans="1:16384">
      <c r="A15" s="7">
        <v>9</v>
      </c>
      <c r="B15" s="7" t="s">
        <v>29</v>
      </c>
      <c r="C15" s="7">
        <v>65</v>
      </c>
      <c r="D15" s="7">
        <v>3350</v>
      </c>
      <c r="E15" s="7">
        <v>7</v>
      </c>
      <c r="F15" s="7">
        <v>720</v>
      </c>
      <c r="G15" s="7">
        <v>2</v>
      </c>
      <c r="H15" s="7">
        <v>400</v>
      </c>
      <c r="I15" s="7">
        <v>0</v>
      </c>
      <c r="J15" s="7">
        <f t="shared" si="0"/>
        <v>0</v>
      </c>
      <c r="K15" s="7">
        <v>0</v>
      </c>
      <c r="L15" s="7">
        <f t="shared" si="1"/>
        <v>0</v>
      </c>
      <c r="M15" s="7">
        <v>0</v>
      </c>
      <c r="N15" s="7">
        <f t="shared" si="2"/>
        <v>0</v>
      </c>
      <c r="O15" s="7">
        <v>0</v>
      </c>
      <c r="P15" s="7">
        <f t="shared" si="3"/>
        <v>0</v>
      </c>
      <c r="Q15" s="7">
        <v>0</v>
      </c>
      <c r="R15" s="7">
        <f t="shared" si="14"/>
        <v>0</v>
      </c>
      <c r="S15" s="7">
        <v>0</v>
      </c>
      <c r="T15" s="7">
        <f t="shared" si="5"/>
        <v>0</v>
      </c>
      <c r="U15" s="7">
        <f t="shared" si="6"/>
        <v>65</v>
      </c>
      <c r="V15" s="7">
        <f t="shared" si="7"/>
        <v>3250</v>
      </c>
      <c r="W15" s="7">
        <f t="shared" si="8"/>
        <v>7</v>
      </c>
      <c r="X15" s="7">
        <f t="shared" si="9"/>
        <v>840</v>
      </c>
      <c r="Y15" s="7">
        <f t="shared" si="10"/>
        <v>2</v>
      </c>
      <c r="Z15" s="7">
        <f t="shared" si="11"/>
        <v>400</v>
      </c>
      <c r="AA15" s="7">
        <f t="shared" si="12"/>
        <v>74</v>
      </c>
      <c r="AB15" s="7">
        <f t="shared" si="13"/>
        <v>4490</v>
      </c>
      <c r="XEW15" s="13"/>
      <c r="XEX15" s="13"/>
      <c r="XEY15" s="13"/>
      <c r="XEZ15" s="13"/>
      <c r="XFA15" s="13"/>
      <c r="XFB15" s="13"/>
      <c r="XFC15" s="13"/>
      <c r="XFD15" s="13"/>
    </row>
    <row r="16" s="1" customFormat="1" ht="25" customHeight="1" spans="1:16384">
      <c r="A16" s="7">
        <v>10</v>
      </c>
      <c r="B16" s="7" t="s">
        <v>30</v>
      </c>
      <c r="C16" s="7">
        <v>127</v>
      </c>
      <c r="D16" s="7">
        <v>6900</v>
      </c>
      <c r="E16" s="7">
        <v>22</v>
      </c>
      <c r="F16" s="7">
        <v>3240</v>
      </c>
      <c r="G16" s="7">
        <v>3</v>
      </c>
      <c r="H16" s="7">
        <v>400</v>
      </c>
      <c r="I16" s="7">
        <v>0</v>
      </c>
      <c r="J16" s="7">
        <f t="shared" si="0"/>
        <v>0</v>
      </c>
      <c r="K16" s="7">
        <v>0</v>
      </c>
      <c r="L16" s="7">
        <f t="shared" si="1"/>
        <v>0</v>
      </c>
      <c r="M16" s="7">
        <v>0</v>
      </c>
      <c r="N16" s="7">
        <f t="shared" si="2"/>
        <v>0</v>
      </c>
      <c r="O16" s="7">
        <v>0</v>
      </c>
      <c r="P16" s="7">
        <f t="shared" si="3"/>
        <v>0</v>
      </c>
      <c r="Q16" s="7">
        <v>0</v>
      </c>
      <c r="R16" s="7">
        <f t="shared" si="14"/>
        <v>0</v>
      </c>
      <c r="S16" s="7">
        <v>0</v>
      </c>
      <c r="T16" s="7">
        <f t="shared" si="5"/>
        <v>0</v>
      </c>
      <c r="U16" s="7">
        <f t="shared" si="6"/>
        <v>127</v>
      </c>
      <c r="V16" s="7">
        <f t="shared" si="7"/>
        <v>6350</v>
      </c>
      <c r="W16" s="7">
        <f t="shared" si="8"/>
        <v>22</v>
      </c>
      <c r="X16" s="7">
        <f t="shared" si="9"/>
        <v>2640</v>
      </c>
      <c r="Y16" s="7">
        <f t="shared" si="10"/>
        <v>3</v>
      </c>
      <c r="Z16" s="7">
        <f t="shared" si="11"/>
        <v>600</v>
      </c>
      <c r="AA16" s="7">
        <f t="shared" si="12"/>
        <v>152</v>
      </c>
      <c r="AB16" s="7">
        <f t="shared" si="13"/>
        <v>9590</v>
      </c>
      <c r="XEW16" s="13"/>
      <c r="XEX16" s="13"/>
      <c r="XEY16" s="13"/>
      <c r="XEZ16" s="13"/>
      <c r="XFA16" s="13"/>
      <c r="XFB16" s="13"/>
      <c r="XFC16" s="13"/>
      <c r="XFD16" s="13"/>
    </row>
    <row r="17" s="1" customFormat="1" ht="25" customHeight="1" spans="1:16384">
      <c r="A17" s="7">
        <v>11</v>
      </c>
      <c r="B17" s="7" t="s">
        <v>31</v>
      </c>
      <c r="C17" s="7">
        <v>173</v>
      </c>
      <c r="D17" s="7">
        <v>8500</v>
      </c>
      <c r="E17" s="7">
        <v>27</v>
      </c>
      <c r="F17" s="7">
        <v>3960</v>
      </c>
      <c r="G17" s="7">
        <v>5</v>
      </c>
      <c r="H17" s="7">
        <v>1000</v>
      </c>
      <c r="I17" s="7">
        <v>0</v>
      </c>
      <c r="J17" s="7">
        <f t="shared" si="0"/>
        <v>0</v>
      </c>
      <c r="K17" s="7">
        <v>0</v>
      </c>
      <c r="L17" s="7">
        <f t="shared" si="1"/>
        <v>0</v>
      </c>
      <c r="M17" s="7">
        <v>0</v>
      </c>
      <c r="N17" s="7">
        <f t="shared" si="2"/>
        <v>0</v>
      </c>
      <c r="O17" s="7">
        <v>0</v>
      </c>
      <c r="P17" s="7">
        <f t="shared" si="3"/>
        <v>0</v>
      </c>
      <c r="Q17" s="7">
        <v>0</v>
      </c>
      <c r="R17" s="7">
        <f t="shared" si="14"/>
        <v>0</v>
      </c>
      <c r="S17" s="7">
        <v>0</v>
      </c>
      <c r="T17" s="7">
        <f t="shared" si="5"/>
        <v>0</v>
      </c>
      <c r="U17" s="7">
        <f t="shared" si="6"/>
        <v>173</v>
      </c>
      <c r="V17" s="7">
        <f t="shared" si="7"/>
        <v>8650</v>
      </c>
      <c r="W17" s="7">
        <f t="shared" si="8"/>
        <v>27</v>
      </c>
      <c r="X17" s="7">
        <f t="shared" si="9"/>
        <v>3240</v>
      </c>
      <c r="Y17" s="7">
        <f t="shared" si="10"/>
        <v>5</v>
      </c>
      <c r="Z17" s="7">
        <f t="shared" si="11"/>
        <v>1000</v>
      </c>
      <c r="AA17" s="7">
        <f t="shared" si="12"/>
        <v>205</v>
      </c>
      <c r="AB17" s="7">
        <f t="shared" si="13"/>
        <v>12890</v>
      </c>
      <c r="XEW17" s="13"/>
      <c r="XEX17" s="13"/>
      <c r="XEY17" s="13"/>
      <c r="XEZ17" s="13"/>
      <c r="XFA17" s="13"/>
      <c r="XFB17" s="13"/>
      <c r="XFC17" s="13"/>
      <c r="XFD17" s="13"/>
    </row>
    <row r="18" s="1" customFormat="1" ht="25" customHeight="1" spans="1:16384">
      <c r="A18" s="7">
        <v>12</v>
      </c>
      <c r="B18" s="7" t="s">
        <v>32</v>
      </c>
      <c r="C18" s="7">
        <v>146</v>
      </c>
      <c r="D18" s="7">
        <v>7350</v>
      </c>
      <c r="E18" s="7">
        <v>24</v>
      </c>
      <c r="F18" s="7">
        <v>2400</v>
      </c>
      <c r="G18" s="7">
        <v>4</v>
      </c>
      <c r="H18" s="7">
        <v>800</v>
      </c>
      <c r="I18" s="7">
        <v>0</v>
      </c>
      <c r="J18" s="7">
        <f t="shared" si="0"/>
        <v>0</v>
      </c>
      <c r="K18" s="7">
        <v>0</v>
      </c>
      <c r="L18" s="7">
        <f t="shared" si="1"/>
        <v>0</v>
      </c>
      <c r="M18" s="7">
        <v>0</v>
      </c>
      <c r="N18" s="7">
        <f t="shared" si="2"/>
        <v>0</v>
      </c>
      <c r="O18" s="7">
        <v>0</v>
      </c>
      <c r="P18" s="7">
        <f t="shared" si="3"/>
        <v>0</v>
      </c>
      <c r="Q18" s="7">
        <v>0</v>
      </c>
      <c r="R18" s="7">
        <f t="shared" si="14"/>
        <v>0</v>
      </c>
      <c r="S18" s="7">
        <v>0</v>
      </c>
      <c r="T18" s="7">
        <f t="shared" si="5"/>
        <v>0</v>
      </c>
      <c r="U18" s="7">
        <f t="shared" si="6"/>
        <v>146</v>
      </c>
      <c r="V18" s="7">
        <f t="shared" si="7"/>
        <v>7300</v>
      </c>
      <c r="W18" s="7">
        <f t="shared" si="8"/>
        <v>24</v>
      </c>
      <c r="X18" s="7">
        <f t="shared" si="9"/>
        <v>2880</v>
      </c>
      <c r="Y18" s="7">
        <f t="shared" si="10"/>
        <v>4</v>
      </c>
      <c r="Z18" s="7">
        <f t="shared" si="11"/>
        <v>800</v>
      </c>
      <c r="AA18" s="7">
        <f t="shared" si="12"/>
        <v>174</v>
      </c>
      <c r="AB18" s="7">
        <f t="shared" si="13"/>
        <v>10980</v>
      </c>
      <c r="XEW18" s="13"/>
      <c r="XEX18" s="13"/>
      <c r="XEY18" s="13"/>
      <c r="XEZ18" s="13"/>
      <c r="XFA18" s="13"/>
      <c r="XFB18" s="13"/>
      <c r="XFC18" s="13"/>
      <c r="XFD18" s="13"/>
    </row>
    <row r="19" s="1" customFormat="1" ht="25" customHeight="1" spans="1:16384">
      <c r="A19" s="9" t="s">
        <v>14</v>
      </c>
      <c r="B19" s="10"/>
      <c r="C19" s="7">
        <v>2400</v>
      </c>
      <c r="D19" s="7">
        <v>120000</v>
      </c>
      <c r="E19" s="7">
        <v>331</v>
      </c>
      <c r="F19" s="7">
        <v>39720</v>
      </c>
      <c r="G19" s="7">
        <v>50</v>
      </c>
      <c r="H19" s="7">
        <v>10000</v>
      </c>
      <c r="I19" s="7">
        <f t="shared" ref="I19:AB19" si="15">SUM(I7:I18)</f>
        <v>71</v>
      </c>
      <c r="J19" s="7">
        <f t="shared" si="15"/>
        <v>3550</v>
      </c>
      <c r="K19" s="7">
        <f t="shared" si="15"/>
        <v>12</v>
      </c>
      <c r="L19" s="7">
        <f t="shared" si="15"/>
        <v>600</v>
      </c>
      <c r="M19" s="7">
        <f t="shared" si="15"/>
        <v>9</v>
      </c>
      <c r="N19" s="7">
        <f t="shared" si="15"/>
        <v>1080</v>
      </c>
      <c r="O19" s="7">
        <f t="shared" si="15"/>
        <v>2</v>
      </c>
      <c r="P19" s="7">
        <f t="shared" si="15"/>
        <v>240</v>
      </c>
      <c r="Q19" s="7">
        <f t="shared" si="15"/>
        <v>2</v>
      </c>
      <c r="R19" s="7">
        <f t="shared" si="15"/>
        <v>400</v>
      </c>
      <c r="S19" s="7">
        <f t="shared" si="15"/>
        <v>0</v>
      </c>
      <c r="T19" s="7">
        <f t="shared" si="15"/>
        <v>0</v>
      </c>
      <c r="U19" s="7">
        <f t="shared" si="15"/>
        <v>2478</v>
      </c>
      <c r="V19" s="7">
        <f t="shared" si="15"/>
        <v>123900</v>
      </c>
      <c r="W19" s="7">
        <f t="shared" si="15"/>
        <v>353</v>
      </c>
      <c r="X19" s="7">
        <f t="shared" si="15"/>
        <v>42360</v>
      </c>
      <c r="Y19" s="7">
        <f t="shared" si="15"/>
        <v>56</v>
      </c>
      <c r="Z19" s="7">
        <f t="shared" si="15"/>
        <v>11200</v>
      </c>
      <c r="AA19" s="7">
        <f t="shared" si="15"/>
        <v>2887</v>
      </c>
      <c r="AB19" s="7">
        <f t="shared" si="15"/>
        <v>177460</v>
      </c>
      <c r="XEW19" s="13"/>
      <c r="XEX19" s="13"/>
      <c r="XEY19" s="13"/>
      <c r="XEZ19" s="13"/>
      <c r="XFA19" s="13"/>
      <c r="XFB19" s="13"/>
      <c r="XFC19" s="13"/>
      <c r="XFD19" s="13"/>
    </row>
    <row r="20" s="1" customFormat="1" ht="25" customHeight="1" spans="1:16384">
      <c r="A20" s="11"/>
      <c r="B20" s="11" t="s">
        <v>33</v>
      </c>
      <c r="C20" s="11"/>
      <c r="D20" s="11"/>
      <c r="E20" s="11"/>
      <c r="F20" s="11"/>
      <c r="G20" s="12" t="s">
        <v>34</v>
      </c>
      <c r="H20" s="12"/>
      <c r="I20" s="12"/>
      <c r="J20" s="12"/>
      <c r="K20" s="12"/>
      <c r="L20" s="12"/>
      <c r="M20" s="12"/>
      <c r="N20" s="12"/>
      <c r="O20" s="12"/>
      <c r="P20" s="12"/>
      <c r="Q20" s="11"/>
      <c r="R20" s="11"/>
      <c r="S20" s="11"/>
      <c r="T20" s="11"/>
      <c r="U20" s="11"/>
      <c r="V20" s="11"/>
      <c r="W20" s="12" t="s">
        <v>35</v>
      </c>
      <c r="X20" s="12"/>
      <c r="Y20" s="12"/>
      <c r="Z20" s="11"/>
      <c r="AA20" s="11"/>
      <c r="AB20" s="11"/>
      <c r="XEW20" s="13"/>
      <c r="XEX20" s="13"/>
      <c r="XEY20" s="13"/>
      <c r="XEZ20" s="13"/>
      <c r="XFA20" s="13"/>
      <c r="XFB20" s="13"/>
      <c r="XFC20" s="13"/>
      <c r="XFD20" s="13"/>
    </row>
  </sheetData>
  <mergeCells count="42">
    <mergeCell ref="A1:AB1"/>
    <mergeCell ref="A2:C2"/>
    <mergeCell ref="I2:T2"/>
    <mergeCell ref="X2:AB2"/>
    <mergeCell ref="C3:H3"/>
    <mergeCell ref="I3:T3"/>
    <mergeCell ref="U3:AB3"/>
    <mergeCell ref="C4:D4"/>
    <mergeCell ref="E4:F4"/>
    <mergeCell ref="G4:H4"/>
    <mergeCell ref="I4:L4"/>
    <mergeCell ref="M4:P4"/>
    <mergeCell ref="Q4:T4"/>
    <mergeCell ref="U4:V4"/>
    <mergeCell ref="W4:X4"/>
    <mergeCell ref="Y4:Z4"/>
    <mergeCell ref="AA4:AB4"/>
    <mergeCell ref="I5:J5"/>
    <mergeCell ref="K5:L5"/>
    <mergeCell ref="M5:N5"/>
    <mergeCell ref="O5:P5"/>
    <mergeCell ref="Q5:R5"/>
    <mergeCell ref="S5:T5"/>
    <mergeCell ref="A19:B19"/>
    <mergeCell ref="G20:P20"/>
    <mergeCell ref="W20:Y20"/>
    <mergeCell ref="A3:A6"/>
    <mergeCell ref="B3:B6"/>
    <mergeCell ref="C5:C6"/>
    <mergeCell ref="D5:D6"/>
    <mergeCell ref="E5:E6"/>
    <mergeCell ref="F5:F6"/>
    <mergeCell ref="G5:G6"/>
    <mergeCell ref="H5:H6"/>
    <mergeCell ref="U5:U6"/>
    <mergeCell ref="V5:V6"/>
    <mergeCell ref="W5:W6"/>
    <mergeCell ref="X5:X6"/>
    <mergeCell ref="Y5:Y6"/>
    <mergeCell ref="Z5:Z6"/>
    <mergeCell ref="AA5:AA6"/>
    <mergeCell ref="AB5:AB6"/>
  </mergeCells>
  <printOptions horizontalCentered="1"/>
  <pageMargins left="0.236111111111111" right="0.196527777777778" top="0.629861111111111" bottom="0.629861111111111" header="0.432638888888889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0"/>
  <sheetViews>
    <sheetView workbookViewId="0">
      <selection activeCell="R14" sqref="R14"/>
    </sheetView>
  </sheetViews>
  <sheetFormatPr defaultColWidth="8.725" defaultRowHeight="24" customHeight="1"/>
  <cols>
    <col min="1" max="1" width="3.89166666666667" style="1" customWidth="1"/>
    <col min="2" max="2" width="14.8" style="1" customWidth="1"/>
    <col min="3" max="28" width="6.55833333333333" style="1" customWidth="1"/>
    <col min="29" max="16376" width="8.725" style="1"/>
    <col min="16377" max="16384" width="8.725" style="13"/>
  </cols>
  <sheetData>
    <row r="1" s="1" customFormat="1" ht="28" customHeight="1" spans="1:16384">
      <c r="A1" s="12" t="s">
        <v>43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XEW1" s="13"/>
      <c r="XEX1" s="13"/>
      <c r="XEY1" s="13"/>
      <c r="XEZ1" s="13"/>
      <c r="XFA1" s="13"/>
      <c r="XFB1" s="13"/>
      <c r="XFC1" s="13"/>
      <c r="XFD1" s="13"/>
    </row>
    <row r="2" s="1" customFormat="1" ht="30" customHeight="1" spans="1:16384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 t="s">
        <v>42</v>
      </c>
      <c r="Y2" s="12"/>
      <c r="Z2" s="12"/>
      <c r="AA2" s="12"/>
      <c r="AB2" s="12"/>
      <c r="XEW2" s="13"/>
      <c r="XEX2" s="13"/>
      <c r="XEY2" s="13"/>
      <c r="XEZ2" s="13"/>
      <c r="XFA2" s="13"/>
      <c r="XFB2" s="13"/>
      <c r="XFC2" s="13"/>
      <c r="XFD2" s="13"/>
    </row>
    <row r="3" s="1" customFormat="1" ht="25" customHeight="1" spans="1:16384">
      <c r="A3" s="7" t="s">
        <v>3</v>
      </c>
      <c r="B3" s="7" t="s">
        <v>4</v>
      </c>
      <c r="C3" s="7" t="s">
        <v>5</v>
      </c>
      <c r="D3" s="7"/>
      <c r="E3" s="7"/>
      <c r="F3" s="7"/>
      <c r="G3" s="7"/>
      <c r="H3" s="7"/>
      <c r="I3" s="7" t="s">
        <v>6</v>
      </c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 t="s">
        <v>7</v>
      </c>
      <c r="V3" s="7"/>
      <c r="W3" s="7"/>
      <c r="X3" s="7"/>
      <c r="Y3" s="7"/>
      <c r="Z3" s="7"/>
      <c r="AA3" s="7"/>
      <c r="AB3" s="7"/>
      <c r="XEW3" s="13"/>
      <c r="XEX3" s="13"/>
      <c r="XEY3" s="13"/>
      <c r="XEZ3" s="13"/>
      <c r="XFA3" s="13"/>
      <c r="XFB3" s="13"/>
      <c r="XFC3" s="13"/>
      <c r="XFD3" s="13"/>
    </row>
    <row r="4" s="1" customFormat="1" ht="25" customHeight="1" spans="1:16384">
      <c r="A4" s="7"/>
      <c r="B4" s="7"/>
      <c r="C4" s="7" t="s">
        <v>8</v>
      </c>
      <c r="D4" s="7"/>
      <c r="E4" s="7" t="s">
        <v>9</v>
      </c>
      <c r="F4" s="7"/>
      <c r="G4" s="7" t="s">
        <v>10</v>
      </c>
      <c r="H4" s="7"/>
      <c r="I4" s="7" t="s">
        <v>11</v>
      </c>
      <c r="J4" s="7"/>
      <c r="K4" s="7"/>
      <c r="L4" s="7"/>
      <c r="M4" s="7" t="s">
        <v>12</v>
      </c>
      <c r="N4" s="7"/>
      <c r="O4" s="7"/>
      <c r="P4" s="7"/>
      <c r="Q4" s="7" t="s">
        <v>13</v>
      </c>
      <c r="R4" s="7"/>
      <c r="S4" s="7"/>
      <c r="T4" s="7"/>
      <c r="U4" s="9" t="s">
        <v>8</v>
      </c>
      <c r="V4" s="10"/>
      <c r="W4" s="9" t="s">
        <v>9</v>
      </c>
      <c r="X4" s="10"/>
      <c r="Y4" s="7" t="s">
        <v>10</v>
      </c>
      <c r="Z4" s="7"/>
      <c r="AA4" s="7" t="s">
        <v>14</v>
      </c>
      <c r="AB4" s="7"/>
      <c r="XEW4" s="13"/>
      <c r="XEX4" s="13"/>
      <c r="XEY4" s="13"/>
      <c r="XEZ4" s="13"/>
      <c r="XFA4" s="13"/>
      <c r="XFB4" s="13"/>
      <c r="XFC4" s="13"/>
      <c r="XFD4" s="13"/>
    </row>
    <row r="5" s="1" customFormat="1" ht="25" customHeight="1" spans="1:16384">
      <c r="A5" s="7"/>
      <c r="B5" s="7"/>
      <c r="C5" s="7" t="s">
        <v>15</v>
      </c>
      <c r="D5" s="7" t="s">
        <v>16</v>
      </c>
      <c r="E5" s="7" t="s">
        <v>15</v>
      </c>
      <c r="F5" s="7" t="s">
        <v>16</v>
      </c>
      <c r="G5" s="7" t="s">
        <v>15</v>
      </c>
      <c r="H5" s="7" t="s">
        <v>16</v>
      </c>
      <c r="I5" s="7" t="s">
        <v>17</v>
      </c>
      <c r="J5" s="7"/>
      <c r="K5" s="7" t="s">
        <v>18</v>
      </c>
      <c r="L5" s="7"/>
      <c r="M5" s="7" t="s">
        <v>17</v>
      </c>
      <c r="N5" s="7"/>
      <c r="O5" s="7" t="s">
        <v>18</v>
      </c>
      <c r="P5" s="7"/>
      <c r="Q5" s="7" t="s">
        <v>17</v>
      </c>
      <c r="R5" s="7"/>
      <c r="S5" s="7" t="s">
        <v>18</v>
      </c>
      <c r="T5" s="7"/>
      <c r="U5" s="7" t="s">
        <v>15</v>
      </c>
      <c r="V5" s="7" t="s">
        <v>16</v>
      </c>
      <c r="W5" s="7" t="s">
        <v>15</v>
      </c>
      <c r="X5" s="7" t="s">
        <v>16</v>
      </c>
      <c r="Y5" s="7" t="s">
        <v>15</v>
      </c>
      <c r="Z5" s="7" t="s">
        <v>16</v>
      </c>
      <c r="AA5" s="7" t="s">
        <v>15</v>
      </c>
      <c r="AB5" s="7" t="s">
        <v>16</v>
      </c>
      <c r="XEW5" s="13"/>
      <c r="XEX5" s="13"/>
      <c r="XEY5" s="13"/>
      <c r="XEZ5" s="13"/>
      <c r="XFA5" s="13"/>
      <c r="XFB5" s="13"/>
      <c r="XFC5" s="13"/>
      <c r="XFD5" s="13"/>
    </row>
    <row r="6" s="1" customFormat="1" ht="25" customHeight="1" spans="1:16384">
      <c r="A6" s="7"/>
      <c r="B6" s="7"/>
      <c r="C6" s="7"/>
      <c r="D6" s="7"/>
      <c r="E6" s="7"/>
      <c r="F6" s="7"/>
      <c r="G6" s="7"/>
      <c r="H6" s="7"/>
      <c r="I6" s="7" t="s">
        <v>15</v>
      </c>
      <c r="J6" s="7" t="s">
        <v>16</v>
      </c>
      <c r="K6" s="7" t="s">
        <v>15</v>
      </c>
      <c r="L6" s="7" t="s">
        <v>16</v>
      </c>
      <c r="M6" s="7" t="s">
        <v>15</v>
      </c>
      <c r="N6" s="7" t="s">
        <v>16</v>
      </c>
      <c r="O6" s="7" t="s">
        <v>15</v>
      </c>
      <c r="P6" s="7" t="s">
        <v>16</v>
      </c>
      <c r="Q6" s="7" t="s">
        <v>15</v>
      </c>
      <c r="R6" s="7" t="s">
        <v>16</v>
      </c>
      <c r="S6" s="7" t="s">
        <v>15</v>
      </c>
      <c r="T6" s="7" t="s">
        <v>16</v>
      </c>
      <c r="U6" s="7"/>
      <c r="V6" s="7"/>
      <c r="W6" s="7"/>
      <c r="X6" s="7"/>
      <c r="Y6" s="7"/>
      <c r="Z6" s="7"/>
      <c r="AA6" s="7"/>
      <c r="AB6" s="7"/>
      <c r="XEW6" s="13"/>
      <c r="XEX6" s="13"/>
      <c r="XEY6" s="13"/>
      <c r="XEZ6" s="13"/>
      <c r="XFA6" s="13"/>
      <c r="XFB6" s="13"/>
      <c r="XFC6" s="13"/>
      <c r="XFD6" s="13"/>
    </row>
    <row r="7" s="1" customFormat="1" ht="25" customHeight="1" spans="1:16384">
      <c r="A7" s="7">
        <v>1</v>
      </c>
      <c r="B7" s="7" t="s">
        <v>19</v>
      </c>
      <c r="C7" s="7">
        <v>312</v>
      </c>
      <c r="D7" s="7">
        <f>C7*110</f>
        <v>34320</v>
      </c>
      <c r="E7" s="7">
        <v>39</v>
      </c>
      <c r="F7" s="7">
        <f>E7*120</f>
        <v>4680</v>
      </c>
      <c r="G7" s="7">
        <v>1</v>
      </c>
      <c r="H7" s="7">
        <v>200</v>
      </c>
      <c r="I7" s="7">
        <v>12</v>
      </c>
      <c r="J7" s="7">
        <f t="shared" ref="J7:J18" si="0">I7*50</f>
        <v>600</v>
      </c>
      <c r="K7" s="7">
        <v>11</v>
      </c>
      <c r="L7" s="7">
        <f t="shared" ref="L7:L18" si="1">K7*50</f>
        <v>550</v>
      </c>
      <c r="M7" s="7">
        <v>1</v>
      </c>
      <c r="N7" s="7">
        <f t="shared" ref="N7:N18" si="2">M7*120</f>
        <v>120</v>
      </c>
      <c r="O7" s="7">
        <v>0</v>
      </c>
      <c r="P7" s="7">
        <f t="shared" ref="P7:P18" si="3">O7*120</f>
        <v>0</v>
      </c>
      <c r="Q7" s="7">
        <v>0</v>
      </c>
      <c r="R7" s="7">
        <f t="shared" ref="R7:R11" si="4">Q7*200</f>
        <v>0</v>
      </c>
      <c r="S7" s="7">
        <v>0</v>
      </c>
      <c r="T7" s="7">
        <f t="shared" ref="T7:T18" si="5">S7*200</f>
        <v>0</v>
      </c>
      <c r="U7" s="7">
        <f t="shared" ref="U7:U18" si="6">(C7+I7)-K7</f>
        <v>313</v>
      </c>
      <c r="V7" s="7">
        <f t="shared" ref="V7:V18" si="7">U7*50</f>
        <v>15650</v>
      </c>
      <c r="W7" s="7">
        <f t="shared" ref="W7:W18" si="8">(E7+M7)-O7</f>
        <v>40</v>
      </c>
      <c r="X7" s="7">
        <f t="shared" ref="X7:X18" si="9">W7*120</f>
        <v>4800</v>
      </c>
      <c r="Y7" s="7">
        <f t="shared" ref="Y7:Y18" si="10">(G7+Q7)-S7</f>
        <v>1</v>
      </c>
      <c r="Z7" s="7">
        <f t="shared" ref="Z7:Z18" si="11">Y7*200</f>
        <v>200</v>
      </c>
      <c r="AA7" s="7">
        <f t="shared" ref="AA7:AA18" si="12">U7+W7+Y7</f>
        <v>354</v>
      </c>
      <c r="AB7" s="7">
        <f t="shared" ref="AB7:AB18" si="13">V7+X7+Z7</f>
        <v>20650</v>
      </c>
      <c r="XEW7" s="13"/>
      <c r="XEX7" s="13"/>
      <c r="XEY7" s="13"/>
      <c r="XEZ7" s="13"/>
      <c r="XFA7" s="13"/>
      <c r="XFB7" s="13"/>
      <c r="XFC7" s="13"/>
      <c r="XFD7" s="13"/>
    </row>
    <row r="8" s="1" customFormat="1" ht="25" customHeight="1" spans="1:16384">
      <c r="A8" s="7">
        <v>2</v>
      </c>
      <c r="B8" s="7" t="s">
        <v>21</v>
      </c>
      <c r="C8" s="7">
        <v>236</v>
      </c>
      <c r="D8" s="7">
        <v>11800</v>
      </c>
      <c r="E8" s="7">
        <v>21</v>
      </c>
      <c r="F8" s="7">
        <v>2640</v>
      </c>
      <c r="G8" s="7">
        <v>3</v>
      </c>
      <c r="H8" s="7">
        <v>600</v>
      </c>
      <c r="I8" s="7">
        <v>9</v>
      </c>
      <c r="J8" s="7">
        <f t="shared" si="0"/>
        <v>450</v>
      </c>
      <c r="K8" s="7">
        <v>4</v>
      </c>
      <c r="L8" s="7">
        <f t="shared" si="1"/>
        <v>200</v>
      </c>
      <c r="M8" s="7">
        <v>0</v>
      </c>
      <c r="N8" s="7">
        <f t="shared" si="2"/>
        <v>0</v>
      </c>
      <c r="O8" s="7">
        <v>0</v>
      </c>
      <c r="P8" s="7">
        <f t="shared" si="3"/>
        <v>0</v>
      </c>
      <c r="Q8" s="7">
        <v>0</v>
      </c>
      <c r="R8" s="7">
        <f t="shared" si="4"/>
        <v>0</v>
      </c>
      <c r="S8" s="7">
        <v>1</v>
      </c>
      <c r="T8" s="7">
        <f t="shared" si="5"/>
        <v>200</v>
      </c>
      <c r="U8" s="7">
        <f t="shared" si="6"/>
        <v>241</v>
      </c>
      <c r="V8" s="7">
        <f t="shared" si="7"/>
        <v>12050</v>
      </c>
      <c r="W8" s="7">
        <f t="shared" si="8"/>
        <v>21</v>
      </c>
      <c r="X8" s="7">
        <f t="shared" si="9"/>
        <v>2520</v>
      </c>
      <c r="Y8" s="7">
        <f t="shared" si="10"/>
        <v>2</v>
      </c>
      <c r="Z8" s="7">
        <f t="shared" si="11"/>
        <v>400</v>
      </c>
      <c r="AA8" s="7">
        <f t="shared" si="12"/>
        <v>264</v>
      </c>
      <c r="AB8" s="7">
        <f t="shared" si="13"/>
        <v>14970</v>
      </c>
      <c r="XEW8" s="13"/>
      <c r="XEX8" s="13"/>
      <c r="XEY8" s="13"/>
      <c r="XEZ8" s="13"/>
      <c r="XFA8" s="13"/>
      <c r="XFB8" s="13"/>
      <c r="XFC8" s="13"/>
      <c r="XFD8" s="13"/>
    </row>
    <row r="9" s="1" customFormat="1" ht="25" customHeight="1" spans="1:16384">
      <c r="A9" s="7">
        <v>3</v>
      </c>
      <c r="B9" s="7" t="s">
        <v>22</v>
      </c>
      <c r="C9" s="7">
        <v>453</v>
      </c>
      <c r="D9" s="7">
        <v>22450</v>
      </c>
      <c r="E9" s="7">
        <v>50</v>
      </c>
      <c r="F9" s="7">
        <v>6480</v>
      </c>
      <c r="G9" s="7">
        <v>10</v>
      </c>
      <c r="H9" s="7">
        <v>1800</v>
      </c>
      <c r="I9" s="7">
        <v>8</v>
      </c>
      <c r="J9" s="7">
        <f t="shared" si="0"/>
        <v>400</v>
      </c>
      <c r="K9" s="7">
        <v>2</v>
      </c>
      <c r="L9" s="7">
        <f t="shared" si="1"/>
        <v>100</v>
      </c>
      <c r="M9" s="7">
        <v>0</v>
      </c>
      <c r="N9" s="7">
        <f t="shared" si="2"/>
        <v>0</v>
      </c>
      <c r="O9" s="7">
        <v>1</v>
      </c>
      <c r="P9" s="7">
        <f t="shared" si="3"/>
        <v>120</v>
      </c>
      <c r="Q9" s="7">
        <v>0</v>
      </c>
      <c r="R9" s="7">
        <f t="shared" si="4"/>
        <v>0</v>
      </c>
      <c r="S9" s="7">
        <v>0</v>
      </c>
      <c r="T9" s="7">
        <f t="shared" si="5"/>
        <v>0</v>
      </c>
      <c r="U9" s="7">
        <f t="shared" si="6"/>
        <v>459</v>
      </c>
      <c r="V9" s="7">
        <f t="shared" si="7"/>
        <v>22950</v>
      </c>
      <c r="W9" s="7">
        <f t="shared" si="8"/>
        <v>49</v>
      </c>
      <c r="X9" s="7">
        <f t="shared" si="9"/>
        <v>5880</v>
      </c>
      <c r="Y9" s="7">
        <f t="shared" si="10"/>
        <v>10</v>
      </c>
      <c r="Z9" s="7">
        <f t="shared" si="11"/>
        <v>2000</v>
      </c>
      <c r="AA9" s="7">
        <f t="shared" si="12"/>
        <v>518</v>
      </c>
      <c r="AB9" s="7">
        <f t="shared" si="13"/>
        <v>30830</v>
      </c>
      <c r="XEW9" s="13"/>
      <c r="XEX9" s="13"/>
      <c r="XEY9" s="13"/>
      <c r="XEZ9" s="13"/>
      <c r="XFA9" s="13"/>
      <c r="XFB9" s="13"/>
      <c r="XFC9" s="13"/>
      <c r="XFD9" s="13"/>
    </row>
    <row r="10" s="1" customFormat="1" ht="25" customHeight="1" spans="1:16384">
      <c r="A10" s="7">
        <v>4</v>
      </c>
      <c r="B10" s="7" t="s">
        <v>23</v>
      </c>
      <c r="C10" s="7">
        <v>14</v>
      </c>
      <c r="D10" s="7">
        <v>150</v>
      </c>
      <c r="E10" s="7">
        <v>5</v>
      </c>
      <c r="F10" s="7">
        <v>120</v>
      </c>
      <c r="G10" s="7">
        <v>0</v>
      </c>
      <c r="H10" s="7">
        <v>0</v>
      </c>
      <c r="I10" s="7">
        <v>0</v>
      </c>
      <c r="J10" s="7">
        <f t="shared" si="0"/>
        <v>0</v>
      </c>
      <c r="K10" s="7">
        <v>0</v>
      </c>
      <c r="L10" s="7">
        <f t="shared" si="1"/>
        <v>0</v>
      </c>
      <c r="M10" s="7">
        <v>0</v>
      </c>
      <c r="N10" s="7">
        <f t="shared" si="2"/>
        <v>0</v>
      </c>
      <c r="O10" s="7">
        <v>0</v>
      </c>
      <c r="P10" s="7">
        <f t="shared" si="3"/>
        <v>0</v>
      </c>
      <c r="Q10" s="7">
        <v>0</v>
      </c>
      <c r="R10" s="7">
        <f t="shared" si="4"/>
        <v>0</v>
      </c>
      <c r="S10" s="7">
        <v>0</v>
      </c>
      <c r="T10" s="7">
        <f t="shared" si="5"/>
        <v>0</v>
      </c>
      <c r="U10" s="7">
        <f t="shared" si="6"/>
        <v>14</v>
      </c>
      <c r="V10" s="7">
        <f t="shared" si="7"/>
        <v>700</v>
      </c>
      <c r="W10" s="7">
        <f t="shared" si="8"/>
        <v>5</v>
      </c>
      <c r="X10" s="7">
        <f t="shared" si="9"/>
        <v>600</v>
      </c>
      <c r="Y10" s="7">
        <f t="shared" si="10"/>
        <v>0</v>
      </c>
      <c r="Z10" s="7">
        <f t="shared" si="11"/>
        <v>0</v>
      </c>
      <c r="AA10" s="7">
        <f t="shared" si="12"/>
        <v>19</v>
      </c>
      <c r="AB10" s="7">
        <f t="shared" si="13"/>
        <v>1300</v>
      </c>
      <c r="XEW10" s="13"/>
      <c r="XEX10" s="13"/>
      <c r="XEY10" s="13"/>
      <c r="XEZ10" s="13"/>
      <c r="XFA10" s="13"/>
      <c r="XFB10" s="13"/>
      <c r="XFC10" s="13"/>
      <c r="XFD10" s="13"/>
    </row>
    <row r="11" s="1" customFormat="1" ht="25" customHeight="1" spans="1:16384">
      <c r="A11" s="7">
        <v>5</v>
      </c>
      <c r="B11" s="7" t="s">
        <v>25</v>
      </c>
      <c r="C11" s="7">
        <v>204</v>
      </c>
      <c r="D11" s="7">
        <v>10350</v>
      </c>
      <c r="E11" s="7">
        <v>33</v>
      </c>
      <c r="F11" s="7">
        <v>3840</v>
      </c>
      <c r="G11" s="7">
        <v>3</v>
      </c>
      <c r="H11" s="7">
        <v>600</v>
      </c>
      <c r="I11" s="7">
        <v>12</v>
      </c>
      <c r="J11" s="7">
        <f t="shared" si="0"/>
        <v>600</v>
      </c>
      <c r="K11" s="7">
        <v>3</v>
      </c>
      <c r="L11" s="7">
        <f t="shared" si="1"/>
        <v>150</v>
      </c>
      <c r="M11" s="7">
        <v>3</v>
      </c>
      <c r="N11" s="7">
        <f t="shared" si="2"/>
        <v>360</v>
      </c>
      <c r="O11" s="7">
        <v>0</v>
      </c>
      <c r="P11" s="7">
        <f t="shared" si="3"/>
        <v>0</v>
      </c>
      <c r="Q11" s="7">
        <v>0</v>
      </c>
      <c r="R11" s="7">
        <f t="shared" si="4"/>
        <v>0</v>
      </c>
      <c r="S11" s="7">
        <v>0</v>
      </c>
      <c r="T11" s="7">
        <f t="shared" si="5"/>
        <v>0</v>
      </c>
      <c r="U11" s="7">
        <f t="shared" si="6"/>
        <v>213</v>
      </c>
      <c r="V11" s="7">
        <f t="shared" si="7"/>
        <v>10650</v>
      </c>
      <c r="W11" s="7">
        <f t="shared" si="8"/>
        <v>36</v>
      </c>
      <c r="X11" s="7">
        <f t="shared" si="9"/>
        <v>4320</v>
      </c>
      <c r="Y11" s="7">
        <f t="shared" si="10"/>
        <v>3</v>
      </c>
      <c r="Z11" s="7">
        <f t="shared" si="11"/>
        <v>600</v>
      </c>
      <c r="AA11" s="7">
        <f t="shared" si="12"/>
        <v>252</v>
      </c>
      <c r="AB11" s="7">
        <f t="shared" si="13"/>
        <v>15570</v>
      </c>
      <c r="XEW11" s="13"/>
      <c r="XEX11" s="13"/>
      <c r="XEY11" s="13"/>
      <c r="XEZ11" s="13"/>
      <c r="XFA11" s="13"/>
      <c r="XFB11" s="13"/>
      <c r="XFC11" s="13"/>
      <c r="XFD11" s="13"/>
    </row>
    <row r="12" s="1" customFormat="1" ht="25" customHeight="1" spans="1:16384">
      <c r="A12" s="7">
        <v>6</v>
      </c>
      <c r="B12" s="7" t="s">
        <v>26</v>
      </c>
      <c r="C12" s="7">
        <v>249</v>
      </c>
      <c r="D12" s="7">
        <v>13650</v>
      </c>
      <c r="E12" s="7">
        <v>60</v>
      </c>
      <c r="F12" s="7">
        <v>5040</v>
      </c>
      <c r="G12" s="7">
        <v>11</v>
      </c>
      <c r="H12" s="7">
        <v>1600</v>
      </c>
      <c r="I12" s="7">
        <v>13</v>
      </c>
      <c r="J12" s="7">
        <f t="shared" si="0"/>
        <v>650</v>
      </c>
      <c r="K12" s="7">
        <v>4</v>
      </c>
      <c r="L12" s="7">
        <f t="shared" si="1"/>
        <v>200</v>
      </c>
      <c r="M12" s="7">
        <v>0</v>
      </c>
      <c r="N12" s="7">
        <f t="shared" si="2"/>
        <v>0</v>
      </c>
      <c r="O12" s="7">
        <v>0</v>
      </c>
      <c r="P12" s="7">
        <f t="shared" si="3"/>
        <v>0</v>
      </c>
      <c r="Q12" s="7">
        <v>0</v>
      </c>
      <c r="R12" s="7">
        <v>0</v>
      </c>
      <c r="S12" s="7">
        <v>0</v>
      </c>
      <c r="T12" s="7">
        <f t="shared" si="5"/>
        <v>0</v>
      </c>
      <c r="U12" s="7">
        <f t="shared" si="6"/>
        <v>258</v>
      </c>
      <c r="V12" s="7">
        <f t="shared" si="7"/>
        <v>12900</v>
      </c>
      <c r="W12" s="7">
        <f t="shared" si="8"/>
        <v>60</v>
      </c>
      <c r="X12" s="7">
        <f t="shared" si="9"/>
        <v>7200</v>
      </c>
      <c r="Y12" s="7">
        <f t="shared" si="10"/>
        <v>11</v>
      </c>
      <c r="Z12" s="7">
        <f t="shared" si="11"/>
        <v>2200</v>
      </c>
      <c r="AA12" s="7">
        <f t="shared" si="12"/>
        <v>329</v>
      </c>
      <c r="AB12" s="7">
        <f t="shared" si="13"/>
        <v>22300</v>
      </c>
      <c r="XEW12" s="13"/>
      <c r="XEX12" s="13"/>
      <c r="XEY12" s="13"/>
      <c r="XEZ12" s="13"/>
      <c r="XFA12" s="13"/>
      <c r="XFB12" s="13"/>
      <c r="XFC12" s="13"/>
      <c r="XFD12" s="13"/>
    </row>
    <row r="13" s="1" customFormat="1" ht="25" customHeight="1" spans="1:16384">
      <c r="A13" s="7">
        <v>7</v>
      </c>
      <c r="B13" s="7" t="s">
        <v>27</v>
      </c>
      <c r="C13" s="7">
        <v>208</v>
      </c>
      <c r="D13" s="7">
        <v>10300</v>
      </c>
      <c r="E13" s="7">
        <v>26</v>
      </c>
      <c r="F13" s="7">
        <v>3240</v>
      </c>
      <c r="G13" s="7">
        <v>6</v>
      </c>
      <c r="H13" s="7">
        <v>1200</v>
      </c>
      <c r="I13" s="7">
        <v>9</v>
      </c>
      <c r="J13" s="7">
        <f t="shared" si="0"/>
        <v>450</v>
      </c>
      <c r="K13" s="7">
        <v>0</v>
      </c>
      <c r="L13" s="7">
        <f t="shared" si="1"/>
        <v>0</v>
      </c>
      <c r="M13" s="7">
        <v>0</v>
      </c>
      <c r="N13" s="7">
        <f t="shared" si="2"/>
        <v>0</v>
      </c>
      <c r="O13" s="7">
        <v>0</v>
      </c>
      <c r="P13" s="7">
        <f t="shared" si="3"/>
        <v>0</v>
      </c>
      <c r="Q13" s="7">
        <v>0</v>
      </c>
      <c r="R13" s="7">
        <f t="shared" ref="R13:R18" si="14">Q13*200</f>
        <v>0</v>
      </c>
      <c r="S13" s="7">
        <v>0</v>
      </c>
      <c r="T13" s="7">
        <f t="shared" si="5"/>
        <v>0</v>
      </c>
      <c r="U13" s="7">
        <f t="shared" si="6"/>
        <v>217</v>
      </c>
      <c r="V13" s="7">
        <f t="shared" si="7"/>
        <v>10850</v>
      </c>
      <c r="W13" s="7">
        <f t="shared" si="8"/>
        <v>26</v>
      </c>
      <c r="X13" s="7">
        <f t="shared" si="9"/>
        <v>3120</v>
      </c>
      <c r="Y13" s="7">
        <f t="shared" si="10"/>
        <v>6</v>
      </c>
      <c r="Z13" s="7">
        <f t="shared" si="11"/>
        <v>1200</v>
      </c>
      <c r="AA13" s="7">
        <f t="shared" si="12"/>
        <v>249</v>
      </c>
      <c r="AB13" s="7">
        <f t="shared" si="13"/>
        <v>15170</v>
      </c>
      <c r="XEW13" s="13"/>
      <c r="XEX13" s="13"/>
      <c r="XEY13" s="13"/>
      <c r="XEZ13" s="13"/>
      <c r="XFA13" s="13"/>
      <c r="XFB13" s="13"/>
      <c r="XFC13" s="13"/>
      <c r="XFD13" s="13"/>
    </row>
    <row r="14" s="2" customFormat="1" ht="25" customHeight="1" spans="1:16384">
      <c r="A14" s="8">
        <v>8</v>
      </c>
      <c r="B14" s="8" t="s">
        <v>28</v>
      </c>
      <c r="C14" s="7">
        <v>183</v>
      </c>
      <c r="D14" s="7">
        <v>9500</v>
      </c>
      <c r="E14" s="7">
        <v>29</v>
      </c>
      <c r="F14" s="7">
        <v>3240</v>
      </c>
      <c r="G14" s="7">
        <v>7</v>
      </c>
      <c r="H14" s="7">
        <v>1400</v>
      </c>
      <c r="I14" s="8">
        <v>10</v>
      </c>
      <c r="J14" s="8">
        <f t="shared" si="0"/>
        <v>500</v>
      </c>
      <c r="K14" s="8">
        <v>0</v>
      </c>
      <c r="L14" s="8">
        <f t="shared" si="1"/>
        <v>0</v>
      </c>
      <c r="M14" s="8">
        <v>0</v>
      </c>
      <c r="N14" s="8">
        <f t="shared" si="2"/>
        <v>0</v>
      </c>
      <c r="O14" s="8">
        <v>0</v>
      </c>
      <c r="P14" s="7">
        <f t="shared" si="3"/>
        <v>0</v>
      </c>
      <c r="Q14" s="8">
        <v>0</v>
      </c>
      <c r="R14" s="8">
        <f t="shared" si="14"/>
        <v>0</v>
      </c>
      <c r="S14" s="8">
        <v>0</v>
      </c>
      <c r="T14" s="8">
        <f t="shared" si="5"/>
        <v>0</v>
      </c>
      <c r="U14" s="7">
        <f t="shared" si="6"/>
        <v>193</v>
      </c>
      <c r="V14" s="7">
        <f t="shared" si="7"/>
        <v>9650</v>
      </c>
      <c r="W14" s="7">
        <f t="shared" si="8"/>
        <v>29</v>
      </c>
      <c r="X14" s="7">
        <f t="shared" si="9"/>
        <v>3480</v>
      </c>
      <c r="Y14" s="7">
        <f t="shared" si="10"/>
        <v>7</v>
      </c>
      <c r="Z14" s="7">
        <f t="shared" si="11"/>
        <v>1400</v>
      </c>
      <c r="AA14" s="7">
        <f t="shared" si="12"/>
        <v>229</v>
      </c>
      <c r="AB14" s="7">
        <f t="shared" si="13"/>
        <v>14530</v>
      </c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  <c r="XES14" s="1"/>
      <c r="XET14" s="1"/>
      <c r="XEU14" s="1"/>
      <c r="XEV14" s="1"/>
      <c r="XEW14" s="13"/>
      <c r="XEX14" s="13"/>
      <c r="XEY14" s="13"/>
      <c r="XEZ14" s="13"/>
      <c r="XFA14" s="13"/>
      <c r="XFB14" s="13"/>
      <c r="XFC14" s="13"/>
      <c r="XFD14" s="13"/>
    </row>
    <row r="15" s="1" customFormat="1" ht="25" customHeight="1" spans="1:16384">
      <c r="A15" s="7">
        <v>9</v>
      </c>
      <c r="B15" s="7" t="s">
        <v>29</v>
      </c>
      <c r="C15" s="7">
        <v>66</v>
      </c>
      <c r="D15" s="7">
        <v>3350</v>
      </c>
      <c r="E15" s="7">
        <v>6</v>
      </c>
      <c r="F15" s="7">
        <v>720</v>
      </c>
      <c r="G15" s="7">
        <v>2</v>
      </c>
      <c r="H15" s="7">
        <v>400</v>
      </c>
      <c r="I15" s="7">
        <v>1</v>
      </c>
      <c r="J15" s="7">
        <f t="shared" si="0"/>
        <v>50</v>
      </c>
      <c r="K15" s="7">
        <v>2</v>
      </c>
      <c r="L15" s="7">
        <f t="shared" si="1"/>
        <v>100</v>
      </c>
      <c r="M15" s="7">
        <v>1</v>
      </c>
      <c r="N15" s="7">
        <f t="shared" si="2"/>
        <v>120</v>
      </c>
      <c r="O15" s="7">
        <v>0</v>
      </c>
      <c r="P15" s="7">
        <f t="shared" si="3"/>
        <v>0</v>
      </c>
      <c r="Q15" s="7">
        <v>0</v>
      </c>
      <c r="R15" s="7">
        <f t="shared" si="14"/>
        <v>0</v>
      </c>
      <c r="S15" s="7">
        <v>0</v>
      </c>
      <c r="T15" s="7">
        <f t="shared" si="5"/>
        <v>0</v>
      </c>
      <c r="U15" s="7">
        <f t="shared" si="6"/>
        <v>65</v>
      </c>
      <c r="V15" s="7">
        <f t="shared" si="7"/>
        <v>3250</v>
      </c>
      <c r="W15" s="7">
        <f t="shared" si="8"/>
        <v>7</v>
      </c>
      <c r="X15" s="7">
        <f t="shared" si="9"/>
        <v>840</v>
      </c>
      <c r="Y15" s="7">
        <f t="shared" si="10"/>
        <v>2</v>
      </c>
      <c r="Z15" s="7">
        <f t="shared" si="11"/>
        <v>400</v>
      </c>
      <c r="AA15" s="7">
        <f t="shared" si="12"/>
        <v>74</v>
      </c>
      <c r="AB15" s="7">
        <f t="shared" si="13"/>
        <v>4490</v>
      </c>
      <c r="XEW15" s="13"/>
      <c r="XEX15" s="13"/>
      <c r="XEY15" s="13"/>
      <c r="XEZ15" s="13"/>
      <c r="XFA15" s="13"/>
      <c r="XFB15" s="13"/>
      <c r="XFC15" s="13"/>
      <c r="XFD15" s="13"/>
    </row>
    <row r="16" s="1" customFormat="1" ht="25" customHeight="1" spans="1:16384">
      <c r="A16" s="7">
        <v>10</v>
      </c>
      <c r="B16" s="7" t="s">
        <v>30</v>
      </c>
      <c r="C16" s="7">
        <v>128</v>
      </c>
      <c r="D16" s="7">
        <v>6900</v>
      </c>
      <c r="E16" s="7">
        <v>22</v>
      </c>
      <c r="F16" s="7">
        <v>3240</v>
      </c>
      <c r="G16" s="7">
        <v>3</v>
      </c>
      <c r="H16" s="7">
        <v>400</v>
      </c>
      <c r="I16" s="7">
        <v>0</v>
      </c>
      <c r="J16" s="7">
        <f t="shared" si="0"/>
        <v>0</v>
      </c>
      <c r="K16" s="7">
        <v>1</v>
      </c>
      <c r="L16" s="7">
        <f t="shared" si="1"/>
        <v>50</v>
      </c>
      <c r="M16" s="7">
        <v>0</v>
      </c>
      <c r="N16" s="7">
        <f t="shared" si="2"/>
        <v>0</v>
      </c>
      <c r="O16" s="7">
        <v>0</v>
      </c>
      <c r="P16" s="7">
        <f t="shared" si="3"/>
        <v>0</v>
      </c>
      <c r="Q16" s="7">
        <v>0</v>
      </c>
      <c r="R16" s="7">
        <f t="shared" si="14"/>
        <v>0</v>
      </c>
      <c r="S16" s="7">
        <v>0</v>
      </c>
      <c r="T16" s="7">
        <f t="shared" si="5"/>
        <v>0</v>
      </c>
      <c r="U16" s="7">
        <f t="shared" si="6"/>
        <v>127</v>
      </c>
      <c r="V16" s="7">
        <f t="shared" si="7"/>
        <v>6350</v>
      </c>
      <c r="W16" s="7">
        <f t="shared" si="8"/>
        <v>22</v>
      </c>
      <c r="X16" s="7">
        <f t="shared" si="9"/>
        <v>2640</v>
      </c>
      <c r="Y16" s="7">
        <f t="shared" si="10"/>
        <v>3</v>
      </c>
      <c r="Z16" s="7">
        <f t="shared" si="11"/>
        <v>600</v>
      </c>
      <c r="AA16" s="7">
        <f t="shared" si="12"/>
        <v>152</v>
      </c>
      <c r="AB16" s="7">
        <f t="shared" si="13"/>
        <v>9590</v>
      </c>
      <c r="XEW16" s="13"/>
      <c r="XEX16" s="13"/>
      <c r="XEY16" s="13"/>
      <c r="XEZ16" s="13"/>
      <c r="XFA16" s="13"/>
      <c r="XFB16" s="13"/>
      <c r="XFC16" s="13"/>
      <c r="XFD16" s="13"/>
    </row>
    <row r="17" s="1" customFormat="1" ht="25" customHeight="1" spans="1:16384">
      <c r="A17" s="7">
        <v>11</v>
      </c>
      <c r="B17" s="7" t="s">
        <v>31</v>
      </c>
      <c r="C17" s="7">
        <v>173</v>
      </c>
      <c r="D17" s="7">
        <v>8500</v>
      </c>
      <c r="E17" s="7">
        <v>27</v>
      </c>
      <c r="F17" s="7">
        <v>3960</v>
      </c>
      <c r="G17" s="7">
        <v>5</v>
      </c>
      <c r="H17" s="7">
        <v>1000</v>
      </c>
      <c r="I17" s="7">
        <v>0</v>
      </c>
      <c r="J17" s="7">
        <f t="shared" si="0"/>
        <v>0</v>
      </c>
      <c r="K17" s="7">
        <v>0</v>
      </c>
      <c r="L17" s="7">
        <f t="shared" si="1"/>
        <v>0</v>
      </c>
      <c r="M17" s="7">
        <v>0</v>
      </c>
      <c r="N17" s="7">
        <f t="shared" si="2"/>
        <v>0</v>
      </c>
      <c r="O17" s="7">
        <v>0</v>
      </c>
      <c r="P17" s="7">
        <f t="shared" si="3"/>
        <v>0</v>
      </c>
      <c r="Q17" s="7">
        <v>0</v>
      </c>
      <c r="R17" s="7">
        <f t="shared" si="14"/>
        <v>0</v>
      </c>
      <c r="S17" s="7">
        <v>0</v>
      </c>
      <c r="T17" s="7">
        <f t="shared" si="5"/>
        <v>0</v>
      </c>
      <c r="U17" s="7">
        <f t="shared" si="6"/>
        <v>173</v>
      </c>
      <c r="V17" s="7">
        <f t="shared" si="7"/>
        <v>8650</v>
      </c>
      <c r="W17" s="7">
        <f t="shared" si="8"/>
        <v>27</v>
      </c>
      <c r="X17" s="7">
        <f t="shared" si="9"/>
        <v>3240</v>
      </c>
      <c r="Y17" s="7">
        <f t="shared" si="10"/>
        <v>5</v>
      </c>
      <c r="Z17" s="7">
        <f t="shared" si="11"/>
        <v>1000</v>
      </c>
      <c r="AA17" s="7">
        <f t="shared" si="12"/>
        <v>205</v>
      </c>
      <c r="AB17" s="7">
        <f t="shared" si="13"/>
        <v>12890</v>
      </c>
      <c r="XEW17" s="13"/>
      <c r="XEX17" s="13"/>
      <c r="XEY17" s="13"/>
      <c r="XEZ17" s="13"/>
      <c r="XFA17" s="13"/>
      <c r="XFB17" s="13"/>
      <c r="XFC17" s="13"/>
      <c r="XFD17" s="13"/>
    </row>
    <row r="18" s="1" customFormat="1" ht="25" customHeight="1" spans="1:16384">
      <c r="A18" s="7">
        <v>12</v>
      </c>
      <c r="B18" s="7" t="s">
        <v>32</v>
      </c>
      <c r="C18" s="7">
        <v>141</v>
      </c>
      <c r="D18" s="7">
        <v>7350</v>
      </c>
      <c r="E18" s="7">
        <v>23</v>
      </c>
      <c r="F18" s="7">
        <v>2400</v>
      </c>
      <c r="G18" s="7">
        <v>4</v>
      </c>
      <c r="H18" s="7">
        <v>800</v>
      </c>
      <c r="I18" s="7">
        <v>6</v>
      </c>
      <c r="J18" s="7">
        <f t="shared" si="0"/>
        <v>300</v>
      </c>
      <c r="K18" s="7">
        <v>1</v>
      </c>
      <c r="L18" s="7">
        <f t="shared" si="1"/>
        <v>50</v>
      </c>
      <c r="M18" s="7">
        <v>1</v>
      </c>
      <c r="N18" s="7">
        <f t="shared" si="2"/>
        <v>120</v>
      </c>
      <c r="O18" s="7">
        <v>0</v>
      </c>
      <c r="P18" s="7">
        <f t="shared" si="3"/>
        <v>0</v>
      </c>
      <c r="Q18" s="7">
        <v>0</v>
      </c>
      <c r="R18" s="7">
        <f t="shared" si="14"/>
        <v>0</v>
      </c>
      <c r="S18" s="7">
        <v>0</v>
      </c>
      <c r="T18" s="7">
        <f t="shared" si="5"/>
        <v>0</v>
      </c>
      <c r="U18" s="7">
        <f t="shared" si="6"/>
        <v>146</v>
      </c>
      <c r="V18" s="7">
        <f t="shared" si="7"/>
        <v>7300</v>
      </c>
      <c r="W18" s="7">
        <f t="shared" si="8"/>
        <v>24</v>
      </c>
      <c r="X18" s="7">
        <f t="shared" si="9"/>
        <v>2880</v>
      </c>
      <c r="Y18" s="7">
        <f t="shared" si="10"/>
        <v>4</v>
      </c>
      <c r="Z18" s="7">
        <f t="shared" si="11"/>
        <v>800</v>
      </c>
      <c r="AA18" s="7">
        <f t="shared" si="12"/>
        <v>174</v>
      </c>
      <c r="AB18" s="7">
        <f t="shared" si="13"/>
        <v>10980</v>
      </c>
      <c r="XEW18" s="13"/>
      <c r="XEX18" s="13"/>
      <c r="XEY18" s="13"/>
      <c r="XEZ18" s="13"/>
      <c r="XFA18" s="13"/>
      <c r="XFB18" s="13"/>
      <c r="XFC18" s="13"/>
      <c r="XFD18" s="13"/>
    </row>
    <row r="19" s="1" customFormat="1" ht="25" customHeight="1" spans="1:16384">
      <c r="A19" s="9" t="s">
        <v>14</v>
      </c>
      <c r="B19" s="10"/>
      <c r="C19" s="7">
        <v>2400</v>
      </c>
      <c r="D19" s="7">
        <v>120000</v>
      </c>
      <c r="E19" s="7">
        <v>331</v>
      </c>
      <c r="F19" s="7">
        <v>39720</v>
      </c>
      <c r="G19" s="7">
        <v>50</v>
      </c>
      <c r="H19" s="7">
        <v>10000</v>
      </c>
      <c r="I19" s="7">
        <f t="shared" ref="I19:AB19" si="15">SUM(I7:I18)</f>
        <v>80</v>
      </c>
      <c r="J19" s="7">
        <f t="shared" si="15"/>
        <v>4000</v>
      </c>
      <c r="K19" s="7">
        <f t="shared" si="15"/>
        <v>28</v>
      </c>
      <c r="L19" s="7">
        <f t="shared" si="15"/>
        <v>1400</v>
      </c>
      <c r="M19" s="7">
        <f t="shared" si="15"/>
        <v>6</v>
      </c>
      <c r="N19" s="7">
        <f t="shared" si="15"/>
        <v>720</v>
      </c>
      <c r="O19" s="7">
        <f t="shared" si="15"/>
        <v>1</v>
      </c>
      <c r="P19" s="7">
        <f t="shared" si="15"/>
        <v>120</v>
      </c>
      <c r="Q19" s="7">
        <f t="shared" si="15"/>
        <v>0</v>
      </c>
      <c r="R19" s="7">
        <f t="shared" si="15"/>
        <v>0</v>
      </c>
      <c r="S19" s="7">
        <f t="shared" si="15"/>
        <v>1</v>
      </c>
      <c r="T19" s="7">
        <f t="shared" si="15"/>
        <v>200</v>
      </c>
      <c r="U19" s="7">
        <f t="shared" si="15"/>
        <v>2419</v>
      </c>
      <c r="V19" s="7">
        <f t="shared" si="15"/>
        <v>120950</v>
      </c>
      <c r="W19" s="7">
        <f t="shared" si="15"/>
        <v>346</v>
      </c>
      <c r="X19" s="7">
        <f t="shared" si="15"/>
        <v>41520</v>
      </c>
      <c r="Y19" s="7">
        <f t="shared" si="15"/>
        <v>54</v>
      </c>
      <c r="Z19" s="7">
        <f t="shared" si="15"/>
        <v>10800</v>
      </c>
      <c r="AA19" s="7">
        <f t="shared" si="15"/>
        <v>2819</v>
      </c>
      <c r="AB19" s="7">
        <f t="shared" si="15"/>
        <v>173270</v>
      </c>
      <c r="XEW19" s="13"/>
      <c r="XEX19" s="13"/>
      <c r="XEY19" s="13"/>
      <c r="XEZ19" s="13"/>
      <c r="XFA19" s="13"/>
      <c r="XFB19" s="13"/>
      <c r="XFC19" s="13"/>
      <c r="XFD19" s="13"/>
    </row>
    <row r="20" s="1" customFormat="1" ht="25" customHeight="1" spans="1:16384">
      <c r="A20" s="11"/>
      <c r="B20" s="11" t="s">
        <v>33</v>
      </c>
      <c r="C20" s="11"/>
      <c r="D20" s="11"/>
      <c r="E20" s="11"/>
      <c r="F20" s="11"/>
      <c r="G20" s="12" t="s">
        <v>34</v>
      </c>
      <c r="H20" s="12"/>
      <c r="I20" s="12"/>
      <c r="J20" s="12"/>
      <c r="K20" s="12"/>
      <c r="L20" s="12"/>
      <c r="M20" s="12"/>
      <c r="N20" s="12"/>
      <c r="O20" s="12"/>
      <c r="P20" s="12"/>
      <c r="Q20" s="11"/>
      <c r="R20" s="11"/>
      <c r="S20" s="11"/>
      <c r="T20" s="11"/>
      <c r="U20" s="11"/>
      <c r="V20" s="11"/>
      <c r="W20" s="12" t="s">
        <v>35</v>
      </c>
      <c r="X20" s="12"/>
      <c r="Y20" s="12"/>
      <c r="Z20" s="11"/>
      <c r="AA20" s="11"/>
      <c r="AB20" s="11"/>
      <c r="XEW20" s="13"/>
      <c r="XEX20" s="13"/>
      <c r="XEY20" s="13"/>
      <c r="XEZ20" s="13"/>
      <c r="XFA20" s="13"/>
      <c r="XFB20" s="13"/>
      <c r="XFC20" s="13"/>
      <c r="XFD20" s="13"/>
    </row>
  </sheetData>
  <mergeCells count="42">
    <mergeCell ref="A1:AB1"/>
    <mergeCell ref="A2:C2"/>
    <mergeCell ref="I2:T2"/>
    <mergeCell ref="X2:AB2"/>
    <mergeCell ref="C3:H3"/>
    <mergeCell ref="I3:T3"/>
    <mergeCell ref="U3:AB3"/>
    <mergeCell ref="C4:D4"/>
    <mergeCell ref="E4:F4"/>
    <mergeCell ref="G4:H4"/>
    <mergeCell ref="I4:L4"/>
    <mergeCell ref="M4:P4"/>
    <mergeCell ref="Q4:T4"/>
    <mergeCell ref="U4:V4"/>
    <mergeCell ref="W4:X4"/>
    <mergeCell ref="Y4:Z4"/>
    <mergeCell ref="AA4:AB4"/>
    <mergeCell ref="I5:J5"/>
    <mergeCell ref="K5:L5"/>
    <mergeCell ref="M5:N5"/>
    <mergeCell ref="O5:P5"/>
    <mergeCell ref="Q5:R5"/>
    <mergeCell ref="S5:T5"/>
    <mergeCell ref="A19:B19"/>
    <mergeCell ref="G20:P20"/>
    <mergeCell ref="W20:Y20"/>
    <mergeCell ref="A3:A6"/>
    <mergeCell ref="B3:B6"/>
    <mergeCell ref="C5:C6"/>
    <mergeCell ref="D5:D6"/>
    <mergeCell ref="E5:E6"/>
    <mergeCell ref="F5:F6"/>
    <mergeCell ref="G5:G6"/>
    <mergeCell ref="H5:H6"/>
    <mergeCell ref="U5:U6"/>
    <mergeCell ref="V5:V6"/>
    <mergeCell ref="W5:W6"/>
    <mergeCell ref="X5:X6"/>
    <mergeCell ref="Y5:Y6"/>
    <mergeCell ref="Z5:Z6"/>
    <mergeCell ref="AA5:AA6"/>
    <mergeCell ref="AB5:AB6"/>
  </mergeCells>
  <printOptions horizontalCentered="1"/>
  <pageMargins left="0.236111111111111" right="0.196527777777778" top="0.629861111111111" bottom="0.629861111111111" header="0.432638888888889" footer="0.5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0"/>
  <sheetViews>
    <sheetView tabSelected="1" zoomScale="70" zoomScaleNormal="70" workbookViewId="0">
      <selection activeCell="R30" sqref="R30"/>
    </sheetView>
  </sheetViews>
  <sheetFormatPr defaultColWidth="8.725" defaultRowHeight="24" customHeight="1"/>
  <cols>
    <col min="1" max="1" width="7.60833333333333" style="1" customWidth="1"/>
    <col min="2" max="2" width="17.6083333333333" style="1" customWidth="1"/>
    <col min="3" max="28" width="9.05" style="1" customWidth="1"/>
    <col min="29" max="30" width="8.725" style="1"/>
    <col min="31" max="31" width="22.2" style="1" customWidth="1"/>
    <col min="32" max="16376" width="8.725" style="1"/>
    <col min="16377" max="16384" width="8.725" style="3"/>
  </cols>
  <sheetData>
    <row r="1" s="1" customFormat="1" ht="28" customHeight="1" spans="1:28">
      <c r="A1" s="4" t="s">
        <v>44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="1" customFormat="1" ht="30" customHeight="1" spans="1:28">
      <c r="A2" s="5" t="s">
        <v>1</v>
      </c>
      <c r="B2" s="5"/>
      <c r="C2" s="5"/>
      <c r="D2" s="6"/>
      <c r="E2" s="6"/>
      <c r="F2" s="6"/>
      <c r="G2" s="6"/>
      <c r="H2" s="6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"/>
      <c r="V2" s="6"/>
      <c r="W2" s="6"/>
      <c r="X2" s="5" t="s">
        <v>42</v>
      </c>
      <c r="Y2" s="5"/>
      <c r="Z2" s="5"/>
      <c r="AA2" s="5"/>
      <c r="AB2" s="5"/>
    </row>
    <row r="3" s="1" customFormat="1" ht="25" customHeight="1" spans="1:16384">
      <c r="A3" s="7" t="s">
        <v>40</v>
      </c>
      <c r="B3" s="7" t="s">
        <v>4</v>
      </c>
      <c r="C3" s="7" t="s">
        <v>5</v>
      </c>
      <c r="D3" s="7"/>
      <c r="E3" s="7"/>
      <c r="F3" s="7"/>
      <c r="G3" s="7"/>
      <c r="H3" s="7"/>
      <c r="I3" s="7" t="s">
        <v>6</v>
      </c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 t="s">
        <v>7</v>
      </c>
      <c r="V3" s="7"/>
      <c r="W3" s="7"/>
      <c r="X3" s="7"/>
      <c r="Y3" s="7"/>
      <c r="Z3" s="7"/>
      <c r="AA3" s="7"/>
      <c r="AB3" s="7"/>
      <c r="XEW3" s="13"/>
      <c r="XEX3" s="13"/>
      <c r="XEY3" s="13"/>
      <c r="XEZ3" s="13"/>
      <c r="XFA3" s="13"/>
      <c r="XFB3" s="13"/>
      <c r="XFC3" s="13"/>
      <c r="XFD3" s="13"/>
    </row>
    <row r="4" s="1" customFormat="1" ht="25" customHeight="1" spans="1:16384">
      <c r="A4" s="7"/>
      <c r="B4" s="7"/>
      <c r="C4" s="7" t="s">
        <v>8</v>
      </c>
      <c r="D4" s="7"/>
      <c r="E4" s="7" t="s">
        <v>9</v>
      </c>
      <c r="F4" s="7"/>
      <c r="G4" s="7" t="s">
        <v>10</v>
      </c>
      <c r="H4" s="7"/>
      <c r="I4" s="7" t="s">
        <v>11</v>
      </c>
      <c r="J4" s="7"/>
      <c r="K4" s="7"/>
      <c r="L4" s="7"/>
      <c r="M4" s="7" t="s">
        <v>12</v>
      </c>
      <c r="N4" s="7"/>
      <c r="O4" s="7"/>
      <c r="P4" s="7"/>
      <c r="Q4" s="7" t="s">
        <v>13</v>
      </c>
      <c r="R4" s="7"/>
      <c r="S4" s="7"/>
      <c r="T4" s="7"/>
      <c r="U4" s="9" t="s">
        <v>8</v>
      </c>
      <c r="V4" s="10"/>
      <c r="W4" s="9" t="s">
        <v>9</v>
      </c>
      <c r="X4" s="10"/>
      <c r="Y4" s="7" t="s">
        <v>10</v>
      </c>
      <c r="Z4" s="7"/>
      <c r="AA4" s="7" t="s">
        <v>14</v>
      </c>
      <c r="AB4" s="7"/>
      <c r="XEW4" s="13"/>
      <c r="XEX4" s="13"/>
      <c r="XEY4" s="13"/>
      <c r="XEZ4" s="13"/>
      <c r="XFA4" s="13"/>
      <c r="XFB4" s="13"/>
      <c r="XFC4" s="13"/>
      <c r="XFD4" s="13"/>
    </row>
    <row r="5" s="1" customFormat="1" ht="25" customHeight="1" spans="1:16384">
      <c r="A5" s="7"/>
      <c r="B5" s="7"/>
      <c r="C5" s="7" t="s">
        <v>15</v>
      </c>
      <c r="D5" s="7" t="s">
        <v>16</v>
      </c>
      <c r="E5" s="7" t="s">
        <v>15</v>
      </c>
      <c r="F5" s="7" t="s">
        <v>16</v>
      </c>
      <c r="G5" s="7" t="s">
        <v>15</v>
      </c>
      <c r="H5" s="7" t="s">
        <v>16</v>
      </c>
      <c r="I5" s="7" t="s">
        <v>17</v>
      </c>
      <c r="J5" s="7"/>
      <c r="K5" s="7" t="s">
        <v>18</v>
      </c>
      <c r="L5" s="7"/>
      <c r="M5" s="7" t="s">
        <v>17</v>
      </c>
      <c r="N5" s="7"/>
      <c r="O5" s="7" t="s">
        <v>18</v>
      </c>
      <c r="P5" s="7"/>
      <c r="Q5" s="7" t="s">
        <v>17</v>
      </c>
      <c r="R5" s="7"/>
      <c r="S5" s="7" t="s">
        <v>18</v>
      </c>
      <c r="T5" s="7"/>
      <c r="U5" s="7" t="s">
        <v>15</v>
      </c>
      <c r="V5" s="7" t="s">
        <v>16</v>
      </c>
      <c r="W5" s="7" t="s">
        <v>15</v>
      </c>
      <c r="X5" s="7" t="s">
        <v>16</v>
      </c>
      <c r="Y5" s="7" t="s">
        <v>15</v>
      </c>
      <c r="Z5" s="7" t="s">
        <v>16</v>
      </c>
      <c r="AA5" s="7" t="s">
        <v>15</v>
      </c>
      <c r="AB5" s="7" t="s">
        <v>16</v>
      </c>
      <c r="XEW5" s="13"/>
      <c r="XEX5" s="13"/>
      <c r="XEY5" s="13"/>
      <c r="XEZ5" s="13"/>
      <c r="XFA5" s="13"/>
      <c r="XFB5" s="13"/>
      <c r="XFC5" s="13"/>
      <c r="XFD5" s="13"/>
    </row>
    <row r="6" s="1" customFormat="1" ht="25" customHeight="1" spans="1:16384">
      <c r="A6" s="7"/>
      <c r="B6" s="7"/>
      <c r="C6" s="7"/>
      <c r="D6" s="7"/>
      <c r="E6" s="7"/>
      <c r="F6" s="7"/>
      <c r="G6" s="7"/>
      <c r="H6" s="7"/>
      <c r="I6" s="7" t="s">
        <v>15</v>
      </c>
      <c r="J6" s="7" t="s">
        <v>16</v>
      </c>
      <c r="K6" s="7" t="s">
        <v>15</v>
      </c>
      <c r="L6" s="7" t="s">
        <v>16</v>
      </c>
      <c r="M6" s="7" t="s">
        <v>15</v>
      </c>
      <c r="N6" s="7" t="s">
        <v>16</v>
      </c>
      <c r="O6" s="7" t="s">
        <v>15</v>
      </c>
      <c r="P6" s="7" t="s">
        <v>16</v>
      </c>
      <c r="Q6" s="7" t="s">
        <v>15</v>
      </c>
      <c r="R6" s="7" t="s">
        <v>16</v>
      </c>
      <c r="S6" s="7" t="s">
        <v>15</v>
      </c>
      <c r="T6" s="7" t="s">
        <v>16</v>
      </c>
      <c r="U6" s="7"/>
      <c r="V6" s="7"/>
      <c r="W6" s="7"/>
      <c r="X6" s="7"/>
      <c r="Y6" s="7"/>
      <c r="Z6" s="7"/>
      <c r="AA6" s="7"/>
      <c r="AB6" s="7"/>
      <c r="XEW6" s="13"/>
      <c r="XEX6" s="13"/>
      <c r="XEY6" s="13"/>
      <c r="XEZ6" s="13"/>
      <c r="XFA6" s="13"/>
      <c r="XFB6" s="13"/>
      <c r="XFC6" s="13"/>
      <c r="XFD6" s="13"/>
    </row>
    <row r="7" s="1" customFormat="1" ht="25" customHeight="1" spans="1:16384">
      <c r="A7" s="7">
        <v>1</v>
      </c>
      <c r="B7" s="7" t="s">
        <v>19</v>
      </c>
      <c r="C7" s="7">
        <v>314</v>
      </c>
      <c r="D7" s="7">
        <v>15700</v>
      </c>
      <c r="E7" s="7">
        <v>40</v>
      </c>
      <c r="F7" s="7">
        <v>4800</v>
      </c>
      <c r="G7" s="7">
        <v>1</v>
      </c>
      <c r="H7" s="7">
        <v>200</v>
      </c>
      <c r="I7" s="7">
        <v>21</v>
      </c>
      <c r="J7" s="7">
        <f t="shared" ref="J7:J18" si="0">I7*50</f>
        <v>1050</v>
      </c>
      <c r="K7" s="7">
        <v>23</v>
      </c>
      <c r="L7" s="7">
        <f t="shared" ref="L7:L18" si="1">K7*50</f>
        <v>1150</v>
      </c>
      <c r="M7" s="7">
        <v>3</v>
      </c>
      <c r="N7" s="7">
        <f>M7*120</f>
        <v>360</v>
      </c>
      <c r="O7" s="7">
        <v>4</v>
      </c>
      <c r="P7" s="7">
        <f>O7*120</f>
        <v>480</v>
      </c>
      <c r="Q7" s="7">
        <v>0</v>
      </c>
      <c r="R7" s="7">
        <f t="shared" ref="R7:R12" si="2">Q7*200</f>
        <v>0</v>
      </c>
      <c r="S7" s="7">
        <v>0</v>
      </c>
      <c r="T7" s="7">
        <f t="shared" ref="T7:T18" si="3">S7*200</f>
        <v>0</v>
      </c>
      <c r="U7" s="7">
        <f t="shared" ref="U7:U18" si="4">(C7+I7)-K7</f>
        <v>312</v>
      </c>
      <c r="V7" s="7">
        <f t="shared" ref="V7:V18" si="5">U7*50</f>
        <v>15600</v>
      </c>
      <c r="W7" s="7">
        <f t="shared" ref="W7:W18" si="6">(E7+M7)-O7</f>
        <v>39</v>
      </c>
      <c r="X7" s="7">
        <f t="shared" ref="X7:X18" si="7">W7*120</f>
        <v>4680</v>
      </c>
      <c r="Y7" s="7">
        <f t="shared" ref="Y7:Y18" si="8">(G7+Q7)-S7</f>
        <v>1</v>
      </c>
      <c r="Z7" s="7">
        <f t="shared" ref="Z7:Z18" si="9">Y7*200</f>
        <v>200</v>
      </c>
      <c r="AA7" s="7">
        <f t="shared" ref="AA7:AA18" si="10">U7+W7+Y7</f>
        <v>352</v>
      </c>
      <c r="AB7" s="7">
        <f t="shared" ref="AB7:AB18" si="11">V7+X7+Z7</f>
        <v>20480</v>
      </c>
      <c r="XEW7" s="13"/>
      <c r="XEX7" s="13"/>
      <c r="XEY7" s="13"/>
      <c r="XEZ7" s="13"/>
      <c r="XFA7" s="13"/>
      <c r="XFB7" s="13"/>
      <c r="XFC7" s="13"/>
      <c r="XFD7" s="13"/>
    </row>
    <row r="8" s="1" customFormat="1" ht="25" customHeight="1" spans="1:16384">
      <c r="A8" s="7">
        <v>2</v>
      </c>
      <c r="B8" s="7" t="s">
        <v>21</v>
      </c>
      <c r="C8" s="7">
        <v>237</v>
      </c>
      <c r="D8" s="7">
        <v>11850</v>
      </c>
      <c r="E8" s="7">
        <v>22</v>
      </c>
      <c r="F8" s="7">
        <v>2640</v>
      </c>
      <c r="G8" s="7">
        <v>3</v>
      </c>
      <c r="H8" s="7">
        <v>600</v>
      </c>
      <c r="I8" s="7">
        <v>6</v>
      </c>
      <c r="J8" s="7">
        <f t="shared" si="0"/>
        <v>300</v>
      </c>
      <c r="K8" s="7">
        <v>7</v>
      </c>
      <c r="L8" s="7">
        <f t="shared" si="1"/>
        <v>350</v>
      </c>
      <c r="M8" s="7">
        <v>0</v>
      </c>
      <c r="N8" s="7">
        <f t="shared" ref="N8:N18" si="12">M8*120</f>
        <v>0</v>
      </c>
      <c r="O8" s="7">
        <v>1</v>
      </c>
      <c r="P8" s="7">
        <f t="shared" ref="P8:P18" si="13">O8*120</f>
        <v>120</v>
      </c>
      <c r="Q8" s="7">
        <v>0</v>
      </c>
      <c r="R8" s="7">
        <f t="shared" si="2"/>
        <v>0</v>
      </c>
      <c r="S8" s="7">
        <v>0</v>
      </c>
      <c r="T8" s="7">
        <f t="shared" si="3"/>
        <v>0</v>
      </c>
      <c r="U8" s="7">
        <f t="shared" si="4"/>
        <v>236</v>
      </c>
      <c r="V8" s="7">
        <f t="shared" si="5"/>
        <v>11800</v>
      </c>
      <c r="W8" s="7">
        <f t="shared" si="6"/>
        <v>21</v>
      </c>
      <c r="X8" s="7">
        <f t="shared" si="7"/>
        <v>2520</v>
      </c>
      <c r="Y8" s="7">
        <f t="shared" si="8"/>
        <v>3</v>
      </c>
      <c r="Z8" s="7">
        <f t="shared" si="9"/>
        <v>600</v>
      </c>
      <c r="AA8" s="7">
        <f t="shared" si="10"/>
        <v>260</v>
      </c>
      <c r="AB8" s="7">
        <f t="shared" si="11"/>
        <v>14920</v>
      </c>
      <c r="XEW8" s="13"/>
      <c r="XEX8" s="13"/>
      <c r="XEY8" s="13"/>
      <c r="XEZ8" s="13"/>
      <c r="XFA8" s="13"/>
      <c r="XFB8" s="13"/>
      <c r="XFC8" s="13"/>
      <c r="XFD8" s="13"/>
    </row>
    <row r="9" s="1" customFormat="1" ht="25" customHeight="1" spans="1:16384">
      <c r="A9" s="7">
        <v>3</v>
      </c>
      <c r="B9" s="7" t="s">
        <v>22</v>
      </c>
      <c r="C9" s="7">
        <v>448</v>
      </c>
      <c r="D9" s="7">
        <v>22400</v>
      </c>
      <c r="E9" s="7">
        <v>54</v>
      </c>
      <c r="F9" s="7">
        <v>6480</v>
      </c>
      <c r="G9" s="7">
        <v>9</v>
      </c>
      <c r="H9" s="7">
        <v>1800</v>
      </c>
      <c r="I9" s="7">
        <v>19</v>
      </c>
      <c r="J9" s="7">
        <f t="shared" si="0"/>
        <v>950</v>
      </c>
      <c r="K9" s="7">
        <v>14</v>
      </c>
      <c r="L9" s="7">
        <f t="shared" si="1"/>
        <v>700</v>
      </c>
      <c r="M9" s="7">
        <v>1</v>
      </c>
      <c r="N9" s="7">
        <f t="shared" si="12"/>
        <v>120</v>
      </c>
      <c r="O9" s="7">
        <v>5</v>
      </c>
      <c r="P9" s="7">
        <f t="shared" si="13"/>
        <v>600</v>
      </c>
      <c r="Q9" s="7">
        <v>1</v>
      </c>
      <c r="R9" s="7">
        <f t="shared" si="2"/>
        <v>200</v>
      </c>
      <c r="S9" s="7">
        <v>0</v>
      </c>
      <c r="T9" s="7">
        <f t="shared" si="3"/>
        <v>0</v>
      </c>
      <c r="U9" s="7">
        <f t="shared" si="4"/>
        <v>453</v>
      </c>
      <c r="V9" s="7">
        <f t="shared" si="5"/>
        <v>22650</v>
      </c>
      <c r="W9" s="7">
        <f t="shared" si="6"/>
        <v>50</v>
      </c>
      <c r="X9" s="7">
        <f t="shared" si="7"/>
        <v>6000</v>
      </c>
      <c r="Y9" s="7">
        <f t="shared" si="8"/>
        <v>10</v>
      </c>
      <c r="Z9" s="7">
        <f t="shared" si="9"/>
        <v>2000</v>
      </c>
      <c r="AA9" s="7">
        <f t="shared" si="10"/>
        <v>513</v>
      </c>
      <c r="AB9" s="7">
        <f t="shared" si="11"/>
        <v>30650</v>
      </c>
      <c r="XEW9" s="13"/>
      <c r="XEX9" s="13"/>
      <c r="XEY9" s="13"/>
      <c r="XEZ9" s="13"/>
      <c r="XFA9" s="13"/>
      <c r="XFB9" s="13"/>
      <c r="XFC9" s="13"/>
      <c r="XFD9" s="13"/>
    </row>
    <row r="10" s="1" customFormat="1" ht="25" customHeight="1" spans="1:16384">
      <c r="A10" s="7">
        <v>4</v>
      </c>
      <c r="B10" s="7" t="s">
        <v>23</v>
      </c>
      <c r="C10" s="7">
        <v>3</v>
      </c>
      <c r="D10" s="7">
        <v>150</v>
      </c>
      <c r="E10" s="7">
        <v>1</v>
      </c>
      <c r="F10" s="7">
        <v>120</v>
      </c>
      <c r="G10" s="7">
        <v>0</v>
      </c>
      <c r="H10" s="7">
        <v>0</v>
      </c>
      <c r="I10" s="7">
        <v>11</v>
      </c>
      <c r="J10" s="7">
        <f t="shared" si="0"/>
        <v>550</v>
      </c>
      <c r="K10" s="7">
        <v>0</v>
      </c>
      <c r="L10" s="7">
        <f t="shared" si="1"/>
        <v>0</v>
      </c>
      <c r="M10" s="7">
        <v>4</v>
      </c>
      <c r="N10" s="7">
        <f t="shared" si="12"/>
        <v>480</v>
      </c>
      <c r="O10" s="7">
        <v>0</v>
      </c>
      <c r="P10" s="7">
        <f t="shared" si="13"/>
        <v>0</v>
      </c>
      <c r="Q10" s="7">
        <v>0</v>
      </c>
      <c r="R10" s="7">
        <f t="shared" si="2"/>
        <v>0</v>
      </c>
      <c r="S10" s="7">
        <v>0</v>
      </c>
      <c r="T10" s="7">
        <f t="shared" si="3"/>
        <v>0</v>
      </c>
      <c r="U10" s="7">
        <f t="shared" si="4"/>
        <v>14</v>
      </c>
      <c r="V10" s="7">
        <f t="shared" si="5"/>
        <v>700</v>
      </c>
      <c r="W10" s="7">
        <f t="shared" si="6"/>
        <v>5</v>
      </c>
      <c r="X10" s="7">
        <f t="shared" si="7"/>
        <v>600</v>
      </c>
      <c r="Y10" s="7">
        <f t="shared" si="8"/>
        <v>0</v>
      </c>
      <c r="Z10" s="7">
        <f t="shared" si="9"/>
        <v>0</v>
      </c>
      <c r="AA10" s="7">
        <f t="shared" si="10"/>
        <v>19</v>
      </c>
      <c r="AB10" s="7">
        <f t="shared" si="11"/>
        <v>1300</v>
      </c>
      <c r="XEW10" s="13"/>
      <c r="XEX10" s="13"/>
      <c r="XEY10" s="13"/>
      <c r="XEZ10" s="13"/>
      <c r="XFA10" s="13"/>
      <c r="XFB10" s="13"/>
      <c r="XFC10" s="13"/>
      <c r="XFD10" s="13"/>
    </row>
    <row r="11" s="1" customFormat="1" ht="25" customHeight="1" spans="1:16384">
      <c r="A11" s="7">
        <v>5</v>
      </c>
      <c r="B11" s="7" t="s">
        <v>25</v>
      </c>
      <c r="C11" s="7">
        <v>207</v>
      </c>
      <c r="D11" s="7">
        <v>10350</v>
      </c>
      <c r="E11" s="7">
        <v>32</v>
      </c>
      <c r="F11" s="7">
        <v>3840</v>
      </c>
      <c r="G11" s="7">
        <v>3</v>
      </c>
      <c r="H11" s="7">
        <v>600</v>
      </c>
      <c r="I11" s="7">
        <v>11</v>
      </c>
      <c r="J11" s="7">
        <f t="shared" si="0"/>
        <v>550</v>
      </c>
      <c r="K11" s="7">
        <v>14</v>
      </c>
      <c r="L11" s="7">
        <f t="shared" si="1"/>
        <v>700</v>
      </c>
      <c r="M11" s="7">
        <v>3</v>
      </c>
      <c r="N11" s="7">
        <f t="shared" si="12"/>
        <v>360</v>
      </c>
      <c r="O11" s="7">
        <v>2</v>
      </c>
      <c r="P11" s="7">
        <f t="shared" si="13"/>
        <v>240</v>
      </c>
      <c r="Q11" s="7">
        <v>0</v>
      </c>
      <c r="R11" s="7">
        <f t="shared" si="2"/>
        <v>0</v>
      </c>
      <c r="S11" s="7">
        <v>0</v>
      </c>
      <c r="T11" s="7">
        <f t="shared" si="3"/>
        <v>0</v>
      </c>
      <c r="U11" s="7">
        <f t="shared" si="4"/>
        <v>204</v>
      </c>
      <c r="V11" s="7">
        <f t="shared" si="5"/>
        <v>10200</v>
      </c>
      <c r="W11" s="7">
        <f t="shared" si="6"/>
        <v>33</v>
      </c>
      <c r="X11" s="7">
        <f t="shared" si="7"/>
        <v>3960</v>
      </c>
      <c r="Y11" s="7">
        <f t="shared" si="8"/>
        <v>3</v>
      </c>
      <c r="Z11" s="7">
        <f t="shared" si="9"/>
        <v>600</v>
      </c>
      <c r="AA11" s="7">
        <f t="shared" si="10"/>
        <v>240</v>
      </c>
      <c r="AB11" s="7">
        <f t="shared" si="11"/>
        <v>14760</v>
      </c>
      <c r="XEW11" s="13"/>
      <c r="XEX11" s="13"/>
      <c r="XEY11" s="13"/>
      <c r="XEZ11" s="13"/>
      <c r="XFA11" s="13"/>
      <c r="XFB11" s="13"/>
      <c r="XFC11" s="13"/>
      <c r="XFD11" s="13"/>
    </row>
    <row r="12" s="1" customFormat="1" ht="25" customHeight="1" spans="1:16384">
      <c r="A12" s="7">
        <v>6</v>
      </c>
      <c r="B12" s="7" t="s">
        <v>26</v>
      </c>
      <c r="C12" s="7">
        <v>275</v>
      </c>
      <c r="D12" s="7">
        <v>13750</v>
      </c>
      <c r="E12" s="7">
        <v>41</v>
      </c>
      <c r="F12" s="7">
        <v>4920</v>
      </c>
      <c r="G12" s="7">
        <v>8</v>
      </c>
      <c r="H12" s="7">
        <v>1600</v>
      </c>
      <c r="I12" s="7">
        <v>9</v>
      </c>
      <c r="J12" s="7">
        <f t="shared" si="0"/>
        <v>450</v>
      </c>
      <c r="K12" s="7">
        <v>35</v>
      </c>
      <c r="L12" s="7">
        <f t="shared" si="1"/>
        <v>1750</v>
      </c>
      <c r="M12" s="7">
        <v>24</v>
      </c>
      <c r="N12" s="7">
        <f t="shared" si="12"/>
        <v>2880</v>
      </c>
      <c r="O12" s="7">
        <v>5</v>
      </c>
      <c r="P12" s="7">
        <f t="shared" si="13"/>
        <v>600</v>
      </c>
      <c r="Q12" s="7">
        <v>3</v>
      </c>
      <c r="R12" s="7">
        <f t="shared" si="2"/>
        <v>600</v>
      </c>
      <c r="S12" s="7">
        <v>0</v>
      </c>
      <c r="T12" s="7">
        <f t="shared" si="3"/>
        <v>0</v>
      </c>
      <c r="U12" s="7">
        <f t="shared" si="4"/>
        <v>249</v>
      </c>
      <c r="V12" s="7">
        <f t="shared" si="5"/>
        <v>12450</v>
      </c>
      <c r="W12" s="7">
        <f t="shared" si="6"/>
        <v>60</v>
      </c>
      <c r="X12" s="7">
        <f t="shared" si="7"/>
        <v>7200</v>
      </c>
      <c r="Y12" s="7">
        <f t="shared" si="8"/>
        <v>11</v>
      </c>
      <c r="Z12" s="7">
        <f t="shared" si="9"/>
        <v>2200</v>
      </c>
      <c r="AA12" s="7">
        <f t="shared" si="10"/>
        <v>320</v>
      </c>
      <c r="AB12" s="7">
        <f t="shared" si="11"/>
        <v>21850</v>
      </c>
      <c r="XEW12" s="13"/>
      <c r="XEX12" s="13"/>
      <c r="XEY12" s="13"/>
      <c r="XEZ12" s="13"/>
      <c r="XFA12" s="13"/>
      <c r="XFB12" s="13"/>
      <c r="XFC12" s="13"/>
      <c r="XFD12" s="13"/>
    </row>
    <row r="13" s="1" customFormat="1" ht="25" customHeight="1" spans="1:16384">
      <c r="A13" s="7">
        <v>7</v>
      </c>
      <c r="B13" s="7" t="s">
        <v>27</v>
      </c>
      <c r="C13" s="7">
        <v>206</v>
      </c>
      <c r="D13" s="7">
        <v>10300</v>
      </c>
      <c r="E13" s="7">
        <v>27</v>
      </c>
      <c r="F13" s="7">
        <v>3240</v>
      </c>
      <c r="G13" s="7">
        <v>6</v>
      </c>
      <c r="H13" s="7">
        <v>1200</v>
      </c>
      <c r="I13" s="7">
        <v>10</v>
      </c>
      <c r="J13" s="7">
        <f t="shared" si="0"/>
        <v>500</v>
      </c>
      <c r="K13" s="7">
        <v>8</v>
      </c>
      <c r="L13" s="7">
        <f t="shared" si="1"/>
        <v>400</v>
      </c>
      <c r="M13" s="7">
        <v>3</v>
      </c>
      <c r="N13" s="7">
        <f t="shared" si="12"/>
        <v>360</v>
      </c>
      <c r="O13" s="7">
        <v>4</v>
      </c>
      <c r="P13" s="7">
        <f t="shared" si="13"/>
        <v>480</v>
      </c>
      <c r="Q13" s="7">
        <v>0</v>
      </c>
      <c r="R13" s="7">
        <f t="shared" ref="R13:R18" si="14">Q13*200</f>
        <v>0</v>
      </c>
      <c r="S13" s="7">
        <v>0</v>
      </c>
      <c r="T13" s="7">
        <f t="shared" si="3"/>
        <v>0</v>
      </c>
      <c r="U13" s="7">
        <f t="shared" si="4"/>
        <v>208</v>
      </c>
      <c r="V13" s="7">
        <f t="shared" si="5"/>
        <v>10400</v>
      </c>
      <c r="W13" s="7">
        <f t="shared" si="6"/>
        <v>26</v>
      </c>
      <c r="X13" s="7">
        <f t="shared" si="7"/>
        <v>3120</v>
      </c>
      <c r="Y13" s="7">
        <f t="shared" si="8"/>
        <v>6</v>
      </c>
      <c r="Z13" s="7">
        <f t="shared" si="9"/>
        <v>1200</v>
      </c>
      <c r="AA13" s="7">
        <f t="shared" si="10"/>
        <v>240</v>
      </c>
      <c r="AB13" s="7">
        <f t="shared" si="11"/>
        <v>14720</v>
      </c>
      <c r="XEW13" s="13"/>
      <c r="XEX13" s="13"/>
      <c r="XEY13" s="13"/>
      <c r="XEZ13" s="13"/>
      <c r="XFA13" s="13"/>
      <c r="XFB13" s="13"/>
      <c r="XFC13" s="13"/>
      <c r="XFD13" s="13"/>
    </row>
    <row r="14" s="2" customFormat="1" ht="25" customHeight="1" spans="1:16384">
      <c r="A14" s="8">
        <v>8</v>
      </c>
      <c r="B14" s="8" t="s">
        <v>28</v>
      </c>
      <c r="C14" s="7">
        <v>191</v>
      </c>
      <c r="D14" s="7">
        <v>9550</v>
      </c>
      <c r="E14" s="7">
        <v>27</v>
      </c>
      <c r="F14" s="7">
        <v>3240</v>
      </c>
      <c r="G14" s="7">
        <v>7</v>
      </c>
      <c r="H14" s="7">
        <v>1400</v>
      </c>
      <c r="I14" s="8">
        <v>4</v>
      </c>
      <c r="J14" s="8">
        <f t="shared" si="0"/>
        <v>200</v>
      </c>
      <c r="K14" s="8">
        <v>12</v>
      </c>
      <c r="L14" s="8">
        <f t="shared" si="1"/>
        <v>600</v>
      </c>
      <c r="M14" s="8">
        <v>2</v>
      </c>
      <c r="N14" s="7">
        <f t="shared" si="12"/>
        <v>240</v>
      </c>
      <c r="O14" s="8">
        <v>0</v>
      </c>
      <c r="P14" s="7">
        <f t="shared" si="13"/>
        <v>0</v>
      </c>
      <c r="Q14" s="8">
        <v>0</v>
      </c>
      <c r="R14" s="8">
        <f t="shared" si="14"/>
        <v>0</v>
      </c>
      <c r="S14" s="8">
        <v>0</v>
      </c>
      <c r="T14" s="8">
        <f t="shared" si="3"/>
        <v>0</v>
      </c>
      <c r="U14" s="7">
        <f t="shared" si="4"/>
        <v>183</v>
      </c>
      <c r="V14" s="7">
        <f t="shared" si="5"/>
        <v>9150</v>
      </c>
      <c r="W14" s="7">
        <f t="shared" si="6"/>
        <v>29</v>
      </c>
      <c r="X14" s="7">
        <f t="shared" si="7"/>
        <v>3480</v>
      </c>
      <c r="Y14" s="7">
        <f t="shared" si="8"/>
        <v>7</v>
      </c>
      <c r="Z14" s="7">
        <f t="shared" si="9"/>
        <v>1400</v>
      </c>
      <c r="AA14" s="7">
        <f t="shared" si="10"/>
        <v>219</v>
      </c>
      <c r="AB14" s="7">
        <f t="shared" si="11"/>
        <v>14030</v>
      </c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  <c r="XES14" s="1"/>
      <c r="XET14" s="1"/>
      <c r="XEU14" s="1"/>
      <c r="XEV14" s="1"/>
      <c r="XEW14" s="13"/>
      <c r="XEX14" s="13"/>
      <c r="XEY14" s="13"/>
      <c r="XEZ14" s="13"/>
      <c r="XFA14" s="13"/>
      <c r="XFB14" s="13"/>
      <c r="XFC14" s="13"/>
      <c r="XFD14" s="13"/>
    </row>
    <row r="15" s="1" customFormat="1" ht="25" customHeight="1" spans="1:16384">
      <c r="A15" s="7">
        <v>9</v>
      </c>
      <c r="B15" s="7" t="s">
        <v>29</v>
      </c>
      <c r="C15" s="7">
        <v>68</v>
      </c>
      <c r="D15" s="7">
        <v>3400</v>
      </c>
      <c r="E15" s="7">
        <v>6</v>
      </c>
      <c r="F15" s="7">
        <v>720</v>
      </c>
      <c r="G15" s="7">
        <v>2</v>
      </c>
      <c r="H15" s="7">
        <v>400</v>
      </c>
      <c r="I15" s="7">
        <v>0</v>
      </c>
      <c r="J15" s="7">
        <f t="shared" si="0"/>
        <v>0</v>
      </c>
      <c r="K15" s="7">
        <v>2</v>
      </c>
      <c r="L15" s="7">
        <f t="shared" si="1"/>
        <v>100</v>
      </c>
      <c r="M15" s="7">
        <v>0</v>
      </c>
      <c r="N15" s="7">
        <f t="shared" si="12"/>
        <v>0</v>
      </c>
      <c r="O15" s="7">
        <v>0</v>
      </c>
      <c r="P15" s="7">
        <f t="shared" si="13"/>
        <v>0</v>
      </c>
      <c r="Q15" s="7">
        <v>0</v>
      </c>
      <c r="R15" s="7">
        <f t="shared" si="14"/>
        <v>0</v>
      </c>
      <c r="S15" s="7">
        <v>0</v>
      </c>
      <c r="T15" s="7">
        <f t="shared" si="3"/>
        <v>0</v>
      </c>
      <c r="U15" s="7">
        <f t="shared" si="4"/>
        <v>66</v>
      </c>
      <c r="V15" s="7">
        <f t="shared" si="5"/>
        <v>3300</v>
      </c>
      <c r="W15" s="7">
        <f t="shared" si="6"/>
        <v>6</v>
      </c>
      <c r="X15" s="7">
        <f t="shared" si="7"/>
        <v>720</v>
      </c>
      <c r="Y15" s="7">
        <f t="shared" si="8"/>
        <v>2</v>
      </c>
      <c r="Z15" s="7">
        <f t="shared" si="9"/>
        <v>400</v>
      </c>
      <c r="AA15" s="7">
        <f t="shared" si="10"/>
        <v>74</v>
      </c>
      <c r="AB15" s="7">
        <f t="shared" si="11"/>
        <v>4420</v>
      </c>
      <c r="XEW15" s="13"/>
      <c r="XEX15" s="13"/>
      <c r="XEY15" s="13"/>
      <c r="XEZ15" s="13"/>
      <c r="XFA15" s="13"/>
      <c r="XFB15" s="13"/>
      <c r="XFC15" s="13"/>
      <c r="XFD15" s="13"/>
    </row>
    <row r="16" s="1" customFormat="1" ht="25" customHeight="1" spans="1:16384">
      <c r="A16" s="7">
        <v>10</v>
      </c>
      <c r="B16" s="7" t="s">
        <v>30</v>
      </c>
      <c r="C16" s="7">
        <v>138</v>
      </c>
      <c r="D16" s="7">
        <v>6900</v>
      </c>
      <c r="E16" s="7">
        <v>27</v>
      </c>
      <c r="F16" s="7">
        <v>3240</v>
      </c>
      <c r="G16" s="7">
        <v>2</v>
      </c>
      <c r="H16" s="7">
        <v>400</v>
      </c>
      <c r="I16" s="7">
        <v>4</v>
      </c>
      <c r="J16" s="7">
        <f t="shared" si="0"/>
        <v>200</v>
      </c>
      <c r="K16" s="7">
        <v>14</v>
      </c>
      <c r="L16" s="7">
        <f t="shared" si="1"/>
        <v>700</v>
      </c>
      <c r="M16" s="7">
        <v>0</v>
      </c>
      <c r="N16" s="7">
        <f t="shared" si="12"/>
        <v>0</v>
      </c>
      <c r="O16" s="7">
        <v>5</v>
      </c>
      <c r="P16" s="7">
        <f t="shared" si="13"/>
        <v>600</v>
      </c>
      <c r="Q16" s="7">
        <v>1</v>
      </c>
      <c r="R16" s="7">
        <f t="shared" si="14"/>
        <v>200</v>
      </c>
      <c r="S16" s="7">
        <v>0</v>
      </c>
      <c r="T16" s="7">
        <f t="shared" si="3"/>
        <v>0</v>
      </c>
      <c r="U16" s="7">
        <f t="shared" si="4"/>
        <v>128</v>
      </c>
      <c r="V16" s="7">
        <f t="shared" si="5"/>
        <v>6400</v>
      </c>
      <c r="W16" s="7">
        <f t="shared" si="6"/>
        <v>22</v>
      </c>
      <c r="X16" s="7">
        <f t="shared" si="7"/>
        <v>2640</v>
      </c>
      <c r="Y16" s="7">
        <f t="shared" si="8"/>
        <v>3</v>
      </c>
      <c r="Z16" s="7">
        <f t="shared" si="9"/>
        <v>600</v>
      </c>
      <c r="AA16" s="7">
        <f t="shared" si="10"/>
        <v>153</v>
      </c>
      <c r="AB16" s="7">
        <f t="shared" si="11"/>
        <v>9640</v>
      </c>
      <c r="XEW16" s="13"/>
      <c r="XEX16" s="13"/>
      <c r="XEY16" s="13"/>
      <c r="XEZ16" s="13"/>
      <c r="XFA16" s="13"/>
      <c r="XFB16" s="13"/>
      <c r="XFC16" s="13"/>
      <c r="XFD16" s="13"/>
    </row>
    <row r="17" s="1" customFormat="1" ht="25" customHeight="1" spans="1:16384">
      <c r="A17" s="7">
        <v>11</v>
      </c>
      <c r="B17" s="7" t="s">
        <v>31</v>
      </c>
      <c r="C17" s="7">
        <v>170</v>
      </c>
      <c r="D17" s="7">
        <v>8500</v>
      </c>
      <c r="E17" s="7">
        <v>33</v>
      </c>
      <c r="F17" s="7">
        <v>3960</v>
      </c>
      <c r="G17" s="7">
        <v>5</v>
      </c>
      <c r="H17" s="7">
        <v>1000</v>
      </c>
      <c r="I17" s="7">
        <v>10</v>
      </c>
      <c r="J17" s="7">
        <f t="shared" si="0"/>
        <v>500</v>
      </c>
      <c r="K17" s="7">
        <v>7</v>
      </c>
      <c r="L17" s="7">
        <f t="shared" si="1"/>
        <v>350</v>
      </c>
      <c r="M17" s="7">
        <v>0</v>
      </c>
      <c r="N17" s="7">
        <f t="shared" si="12"/>
        <v>0</v>
      </c>
      <c r="O17" s="7">
        <v>6</v>
      </c>
      <c r="P17" s="7">
        <f t="shared" si="13"/>
        <v>720</v>
      </c>
      <c r="Q17" s="7">
        <v>0</v>
      </c>
      <c r="R17" s="7">
        <f t="shared" si="14"/>
        <v>0</v>
      </c>
      <c r="S17" s="7">
        <v>0</v>
      </c>
      <c r="T17" s="7">
        <f t="shared" si="3"/>
        <v>0</v>
      </c>
      <c r="U17" s="7">
        <f t="shared" si="4"/>
        <v>173</v>
      </c>
      <c r="V17" s="7">
        <f t="shared" si="5"/>
        <v>8650</v>
      </c>
      <c r="W17" s="7">
        <f t="shared" si="6"/>
        <v>27</v>
      </c>
      <c r="X17" s="7">
        <f t="shared" si="7"/>
        <v>3240</v>
      </c>
      <c r="Y17" s="7">
        <f t="shared" si="8"/>
        <v>5</v>
      </c>
      <c r="Z17" s="7">
        <f t="shared" si="9"/>
        <v>1000</v>
      </c>
      <c r="AA17" s="7">
        <f t="shared" si="10"/>
        <v>205</v>
      </c>
      <c r="AB17" s="7">
        <f t="shared" si="11"/>
        <v>12890</v>
      </c>
      <c r="XEW17" s="13"/>
      <c r="XEX17" s="13"/>
      <c r="XEY17" s="13"/>
      <c r="XEZ17" s="13"/>
      <c r="XFA17" s="13"/>
      <c r="XFB17" s="13"/>
      <c r="XFC17" s="13"/>
      <c r="XFD17" s="13"/>
    </row>
    <row r="18" s="1" customFormat="1" ht="25" customHeight="1" spans="1:16384">
      <c r="A18" s="7">
        <v>12</v>
      </c>
      <c r="B18" s="7" t="s">
        <v>32</v>
      </c>
      <c r="C18" s="7">
        <v>147</v>
      </c>
      <c r="D18" s="7">
        <v>7350</v>
      </c>
      <c r="E18" s="7">
        <v>20</v>
      </c>
      <c r="F18" s="7">
        <v>2400</v>
      </c>
      <c r="G18" s="7">
        <v>4</v>
      </c>
      <c r="H18" s="7">
        <v>800</v>
      </c>
      <c r="I18" s="7">
        <v>5</v>
      </c>
      <c r="J18" s="7">
        <f t="shared" si="0"/>
        <v>250</v>
      </c>
      <c r="K18" s="7">
        <v>11</v>
      </c>
      <c r="L18" s="7">
        <f t="shared" si="1"/>
        <v>550</v>
      </c>
      <c r="M18" s="7">
        <v>3</v>
      </c>
      <c r="N18" s="7">
        <f t="shared" si="12"/>
        <v>360</v>
      </c>
      <c r="O18" s="7">
        <v>0</v>
      </c>
      <c r="P18" s="7">
        <f t="shared" si="13"/>
        <v>0</v>
      </c>
      <c r="Q18" s="7">
        <v>0</v>
      </c>
      <c r="R18" s="7">
        <f t="shared" si="14"/>
        <v>0</v>
      </c>
      <c r="S18" s="7">
        <v>0</v>
      </c>
      <c r="T18" s="7">
        <f t="shared" si="3"/>
        <v>0</v>
      </c>
      <c r="U18" s="7">
        <f t="shared" si="4"/>
        <v>141</v>
      </c>
      <c r="V18" s="7">
        <f t="shared" si="5"/>
        <v>7050</v>
      </c>
      <c r="W18" s="7">
        <f t="shared" si="6"/>
        <v>23</v>
      </c>
      <c r="X18" s="7">
        <f t="shared" si="7"/>
        <v>2760</v>
      </c>
      <c r="Y18" s="7">
        <f t="shared" si="8"/>
        <v>4</v>
      </c>
      <c r="Z18" s="7">
        <f t="shared" si="9"/>
        <v>800</v>
      </c>
      <c r="AA18" s="7">
        <f t="shared" si="10"/>
        <v>168</v>
      </c>
      <c r="AB18" s="7">
        <f t="shared" si="11"/>
        <v>10610</v>
      </c>
      <c r="XEW18" s="13"/>
      <c r="XEX18" s="13"/>
      <c r="XEY18" s="13"/>
      <c r="XEZ18" s="13"/>
      <c r="XFA18" s="13"/>
      <c r="XFB18" s="13"/>
      <c r="XFC18" s="13"/>
      <c r="XFD18" s="13"/>
    </row>
    <row r="19" s="1" customFormat="1" ht="25" customHeight="1" spans="1:16384">
      <c r="A19" s="9" t="s">
        <v>14</v>
      </c>
      <c r="B19" s="10"/>
      <c r="C19" s="7">
        <f t="shared" ref="C19:H19" si="15">SUM(C7:C18)</f>
        <v>2404</v>
      </c>
      <c r="D19" s="7">
        <f t="shared" si="15"/>
        <v>120200</v>
      </c>
      <c r="E19" s="7">
        <f t="shared" si="15"/>
        <v>330</v>
      </c>
      <c r="F19" s="7">
        <f t="shared" si="15"/>
        <v>39600</v>
      </c>
      <c r="G19" s="7">
        <f t="shared" si="15"/>
        <v>50</v>
      </c>
      <c r="H19" s="7">
        <f t="shared" si="15"/>
        <v>10000</v>
      </c>
      <c r="I19" s="7">
        <f t="shared" ref="I19:AB19" si="16">SUM(I7:I18)</f>
        <v>110</v>
      </c>
      <c r="J19" s="7">
        <f t="shared" si="16"/>
        <v>5500</v>
      </c>
      <c r="K19" s="7">
        <f t="shared" si="16"/>
        <v>147</v>
      </c>
      <c r="L19" s="7">
        <f t="shared" si="16"/>
        <v>7350</v>
      </c>
      <c r="M19" s="7">
        <f t="shared" si="16"/>
        <v>43</v>
      </c>
      <c r="N19" s="7">
        <f t="shared" si="16"/>
        <v>5160</v>
      </c>
      <c r="O19" s="7">
        <f t="shared" si="16"/>
        <v>32</v>
      </c>
      <c r="P19" s="7">
        <f t="shared" si="16"/>
        <v>3840</v>
      </c>
      <c r="Q19" s="7">
        <f t="shared" si="16"/>
        <v>5</v>
      </c>
      <c r="R19" s="7">
        <f t="shared" si="16"/>
        <v>1000</v>
      </c>
      <c r="S19" s="7">
        <f t="shared" si="16"/>
        <v>0</v>
      </c>
      <c r="T19" s="7">
        <f t="shared" si="16"/>
        <v>0</v>
      </c>
      <c r="U19" s="7">
        <f t="shared" si="16"/>
        <v>2367</v>
      </c>
      <c r="V19" s="7">
        <f t="shared" si="16"/>
        <v>118350</v>
      </c>
      <c r="W19" s="7">
        <f t="shared" si="16"/>
        <v>341</v>
      </c>
      <c r="X19" s="7">
        <f t="shared" si="16"/>
        <v>40920</v>
      </c>
      <c r="Y19" s="7">
        <f t="shared" si="16"/>
        <v>55</v>
      </c>
      <c r="Z19" s="7">
        <f t="shared" si="16"/>
        <v>11000</v>
      </c>
      <c r="AA19" s="7">
        <f t="shared" si="16"/>
        <v>2763</v>
      </c>
      <c r="AB19" s="7">
        <f t="shared" si="16"/>
        <v>170270</v>
      </c>
      <c r="XEW19" s="13"/>
      <c r="XEX19" s="13"/>
      <c r="XEY19" s="13"/>
      <c r="XEZ19" s="13"/>
      <c r="XFA19" s="13"/>
      <c r="XFB19" s="13"/>
      <c r="XFC19" s="13"/>
      <c r="XFD19" s="13"/>
    </row>
    <row r="20" s="1" customFormat="1" ht="25" customHeight="1" spans="1:16384">
      <c r="A20" s="11"/>
      <c r="B20" s="11" t="s">
        <v>33</v>
      </c>
      <c r="C20" s="11"/>
      <c r="D20" s="11"/>
      <c r="E20" s="11"/>
      <c r="F20" s="11"/>
      <c r="G20" s="12" t="s">
        <v>34</v>
      </c>
      <c r="H20" s="12"/>
      <c r="I20" s="12"/>
      <c r="J20" s="12"/>
      <c r="K20" s="12"/>
      <c r="L20" s="12"/>
      <c r="M20" s="12"/>
      <c r="N20" s="12"/>
      <c r="O20" s="12"/>
      <c r="P20" s="12"/>
      <c r="Q20" s="11"/>
      <c r="R20" s="11"/>
      <c r="S20" s="11"/>
      <c r="T20" s="11"/>
      <c r="U20" s="11"/>
      <c r="V20" s="11"/>
      <c r="W20" s="12" t="s">
        <v>35</v>
      </c>
      <c r="X20" s="12"/>
      <c r="Y20" s="12"/>
      <c r="Z20" s="11"/>
      <c r="AA20" s="11"/>
      <c r="AB20" s="11"/>
      <c r="XEW20" s="13"/>
      <c r="XEX20" s="13"/>
      <c r="XEY20" s="13"/>
      <c r="XEZ20" s="13"/>
      <c r="XFA20" s="13"/>
      <c r="XFB20" s="13"/>
      <c r="XFC20" s="13"/>
      <c r="XFD20" s="13"/>
    </row>
  </sheetData>
  <mergeCells count="42">
    <mergeCell ref="A1:AB1"/>
    <mergeCell ref="A2:C2"/>
    <mergeCell ref="I2:T2"/>
    <mergeCell ref="X2:AB2"/>
    <mergeCell ref="C3:H3"/>
    <mergeCell ref="I3:T3"/>
    <mergeCell ref="U3:AB3"/>
    <mergeCell ref="C4:D4"/>
    <mergeCell ref="E4:F4"/>
    <mergeCell ref="G4:H4"/>
    <mergeCell ref="I4:L4"/>
    <mergeCell ref="M4:P4"/>
    <mergeCell ref="Q4:T4"/>
    <mergeCell ref="U4:V4"/>
    <mergeCell ref="W4:X4"/>
    <mergeCell ref="Y4:Z4"/>
    <mergeCell ref="AA4:AB4"/>
    <mergeCell ref="I5:J5"/>
    <mergeCell ref="K5:L5"/>
    <mergeCell ref="M5:N5"/>
    <mergeCell ref="O5:P5"/>
    <mergeCell ref="Q5:R5"/>
    <mergeCell ref="S5:T5"/>
    <mergeCell ref="A19:B19"/>
    <mergeCell ref="G20:P20"/>
    <mergeCell ref="W20:Y20"/>
    <mergeCell ref="A3:A6"/>
    <mergeCell ref="B3:B6"/>
    <mergeCell ref="C5:C6"/>
    <mergeCell ref="D5:D6"/>
    <mergeCell ref="E5:E6"/>
    <mergeCell ref="F5:F6"/>
    <mergeCell ref="G5:G6"/>
    <mergeCell ref="H5:H6"/>
    <mergeCell ref="U5:U6"/>
    <mergeCell ref="V5:V6"/>
    <mergeCell ref="W5:W6"/>
    <mergeCell ref="X5:X6"/>
    <mergeCell ref="Y5:Y6"/>
    <mergeCell ref="Z5:Z6"/>
    <mergeCell ref="AA5:AA6"/>
    <mergeCell ref="AB5:AB6"/>
  </mergeCells>
  <printOptions horizontalCentered="1"/>
  <pageMargins left="0.236111111111111" right="0.196527777777778" top="0.629861111111111" bottom="0.629861111111111" header="0.432638888888889" footer="0.5"/>
  <pageSetup paperSize="9" scale="99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5月</vt:lpstr>
      <vt:lpstr>6月</vt:lpstr>
      <vt:lpstr>4月</vt:lpstr>
      <vt:lpstr>3月</vt:lpstr>
      <vt:lpstr>2月</vt:lpstr>
      <vt:lpstr>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KSOFT</dc:creator>
  <cp:lastModifiedBy>Administrator</cp:lastModifiedBy>
  <dcterms:created xsi:type="dcterms:W3CDTF">2022-12-14T03:52:00Z</dcterms:created>
  <dcterms:modified xsi:type="dcterms:W3CDTF">2024-06-25T05:32:48Z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KSOReadingLayout">
    <vt:bool>true</vt:bool>
  </property>
  <property fmtid="{D5CDD505-2E9C-101B-9397-08002B2CF9AE}" pid="4" name="ICV">
    <vt:lpwstr>80FB48A6BC3049318EC0A983E11F1F30_12</vt:lpwstr>
  </property>
</Properties>
</file>